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<sst xmlns="http://schemas.openxmlformats.org/spreadsheetml/2006/main" count="726" uniqueCount="469">
  <si>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</si>
  <si>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</si>
  <si>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</si>
  <si>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</si>
  <si>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</si>
  <si>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</si>
  <si>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</si>
  <si>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</si>
  <si>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</si>
  <si>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</si>
  <si>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</si>
  <si>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</si>
  <si>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</si>
  <si>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</si>
  <si>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</si>
  <si>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</si>
  <si>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</si>
  <si>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</si>
  <si>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</si>
  <si>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</si>
  <si>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</si>
  <si>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15</t>
  </si>
  <si>
    <t>НАЛОГИ НА ПРИБЫЛЬ, ДОХОДЫ</t>
  </si>
  <si>
    <t>20</t>
  </si>
  <si>
    <t>Налог на доходы физических лиц</t>
  </si>
  <si>
    <t>150</t>
  </si>
  <si>
    <t>190</t>
  </si>
  <si>
    <t>НАЛОГИ НА СОВОКУПНЫЙ ДОХОД</t>
  </si>
  <si>
    <t>820</t>
  </si>
  <si>
    <t>Налог, взимаемый в связи с применением упрощенной системы налогообложения</t>
  </si>
  <si>
    <t>830</t>
  </si>
  <si>
    <t>Единый сельскохозяйственный налог</t>
  </si>
  <si>
    <t>890</t>
  </si>
  <si>
    <t>НАЛОГИ НА ИМУЩЕСТВО</t>
  </si>
  <si>
    <t>900</t>
  </si>
  <si>
    <t>Налог на имущество физических лиц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</si>
  <si>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</si>
  <si>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</si>
  <si>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950</t>
  </si>
  <si>
    <t>990</t>
  </si>
  <si>
    <t>1000</t>
  </si>
  <si>
    <t>1010</t>
  </si>
  <si>
    <t>Земельный налог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</si>
  <si>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</si>
  <si>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</si>
  <si>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</si>
  <si>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</si>
  <si>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</si>
  <si>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</si>
  <si>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</si>
  <si>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</si>
  <si>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1130</t>
  </si>
  <si>
    <t>1710</t>
  </si>
  <si>
    <t>2130</t>
  </si>
  <si>
    <t>ДОХОДЫ ОТ ИСПОЛЬЗОВАНИЯ ИМУЩЕСТВА, НАХОДЯЩЕГОСЯ В ГОСУДАРСТВЕННОЙ И МУНИЦИПАЛЬНОЙ СОБСТВЕННОСТИ</t>
  </si>
  <si>
    <t>2720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</si>
  <si>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</si>
  <si>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</si>
  <si>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3220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</si>
  <si>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</si>
  <si>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</si>
  <si>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</si>
  <si>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</si>
  <si>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</si>
  <si>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</si>
  <si>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</si>
  <si>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</si>
  <si>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</si>
  <si>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</si>
  <si>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</si>
  <si>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</si>
  <si>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</si>
  <si>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</si>
  <si>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</si>
  <si>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</si>
  <si>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</si>
  <si>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</si>
  <si>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</si>
  <si>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</si>
  <si>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</si>
  <si>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</si>
  <si>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</si>
  <si>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</si>
  <si>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</si>
  <si>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</si>
  <si>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</si>
  <si>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</si>
  <si>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</si>
  <si>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</si>
  <si>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</si>
  <si>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</si>
  <si>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</si>
  <si>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</si>
  <si>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</si>
  <si>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</si>
  <si>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</si>
  <si>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</si>
  <si>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</si>
  <si>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</si>
  <si>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</si>
  <si>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</si>
  <si>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</si>
  <si>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</si>
  <si>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Наименование финансового органа, Администрация  Табунщиковского сельского поселения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</si>
  <si>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</si>
  <si>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</si>
  <si>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</si>
  <si>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</si>
  <si>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</si>
  <si>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</si>
  <si>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</si>
  <si>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</si>
  <si>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</si>
  <si>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</si>
  <si>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</si>
  <si>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</si>
  <si>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</si>
  <si>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</si>
  <si>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</si>
  <si>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</si>
  <si>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</si>
  <si>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</si>
  <si>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</si>
  <si>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</si>
  <si>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</si>
  <si>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</si>
  <si>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</si>
  <si>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</si>
  <si>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</si>
  <si>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</si>
  <si>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</si>
  <si>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</si>
  <si>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</si>
  <si>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</si>
  <si>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</si>
  <si>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</si>
  <si>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</si>
  <si>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</si>
  <si>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</si>
  <si>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</si>
  <si>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</si>
  <si>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</si>
  <si>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</si>
  <si>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</si>
  <si>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</si>
  <si>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</si>
  <si>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</si>
  <si>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</si>
  <si>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</si>
  <si>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</si>
  <si>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</si>
  <si>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</si>
  <si>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</si>
  <si>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</si>
  <si>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</si>
  <si>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</si>
  <si>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</si>
  <si>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</si>
  <si>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</si>
  <si>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</si>
  <si>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</si>
  <si>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</si>
  <si>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</si>
  <si>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</si>
  <si>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</si>
  <si>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</si>
  <si>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</si>
  <si>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</si>
  <si>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</si>
  <si>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</si>
  <si>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</si>
  <si>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</si>
  <si>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</si>
  <si>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</si>
  <si>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</si>
  <si>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</si>
  <si>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</si>
  <si>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</si>
  <si>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Налог, взимаемый с налогоплательщиков, выбравших в качестве объекта налогообложения 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</si>
  <si>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</si>
  <si>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</si>
  <si>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</si>
  <si>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  »</t>
    </r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</si>
  <si>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</si>
  <si>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</si>
  <si>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</si>
  <si>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</si>
  <si>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</si>
  <si>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</si>
  <si>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</si>
  <si>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</si>
  <si>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</si>
  <si>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</si>
  <si>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</si>
  <si>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</si>
  <si>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</si>
  <si>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951 0111 0000000 000 000</t>
  </si>
  <si>
    <t>951 0111 0700000 000 000</t>
  </si>
  <si>
    <t>951 0111 0700500 000 000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</si>
  <si>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</si>
  <si>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</si>
  <si>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</si>
  <si>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</si>
  <si>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</si>
  <si>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</si>
  <si>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</si>
  <si>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</si>
  <si>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</si>
  <si>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</si>
  <si>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</si>
  <si>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</si>
  <si>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</si>
  <si>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</si>
  <si>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</si>
  <si>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</si>
  <si>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</si>
  <si>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</si>
  <si>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</si>
  <si>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</si>
  <si>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</si>
  <si>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</si>
  <si>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</si>
  <si>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</si>
  <si>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</si>
  <si>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</si>
  <si>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</si>
  <si>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</si>
  <si>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</si>
  <si>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</si>
  <si>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</si>
  <si>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</si>
  <si>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</si>
  <si>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</si>
  <si>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</si>
  <si>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</si>
  <si>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</si>
  <si>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</si>
  <si>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</si>
  <si>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</si>
  <si>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</si>
  <si>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</si>
  <si>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</si>
  <si>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</si>
  <si>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</si>
  <si>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</si>
  <si>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</si>
  <si>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</si>
  <si>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</si>
  <si>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</si>
  <si>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</si>
  <si>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</si>
  <si>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</si>
  <si>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</si>
  <si>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</si>
  <si>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</si>
  <si>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</si>
  <si>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</si>
  <si>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</si>
  <si>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</si>
  <si>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</si>
  <si>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</si>
  <si>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</si>
  <si>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951 0111 0700500 870 000</t>
  </si>
  <si>
    <t>951 0111 0700500 870 200</t>
  </si>
  <si>
    <t>951 0111 0700500 870 290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</si>
  <si>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</si>
  <si>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</si>
  <si>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</si>
  <si>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</si>
  <si>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</si>
  <si>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</si>
  <si>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</si>
  <si>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</si>
  <si>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</si>
  <si>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</si>
  <si>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</si>
  <si>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</si>
  <si>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</si>
  <si>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</si>
  <si>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</si>
  <si>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</si>
  <si>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</si>
  <si>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</si>
  <si>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</si>
  <si>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</si>
  <si>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</si>
  <si>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</si>
  <si>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</si>
  <si>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</si>
  <si>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</si>
  <si>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</si>
  <si>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</si>
  <si>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</si>
  <si>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</si>
  <si>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</si>
  <si>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</si>
  <si>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</si>
  <si>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</si>
  <si>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</si>
  <si>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</si>
  <si>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</si>
  <si>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</si>
  <si>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</si>
  <si>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</si>
  <si>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</si>
  <si>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</si>
  <si>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</si>
  <si>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</si>
  <si>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</si>
  <si>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</si>
  <si>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</si>
  <si>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</si>
  <si>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</si>
  <si>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</si>
  <si>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</si>
  <si>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</si>
  <si>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</si>
  <si>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</si>
  <si>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</si>
  <si>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</si>
  <si>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</si>
  <si>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</si>
  <si>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</si>
  <si>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</si>
  <si>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</si>
  <si>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Подпрограмма "Организация уличного освещения"</t>
  </si>
  <si>
    <t>Каммунальные услуги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</si>
  <si>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</si>
  <si>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</si>
  <si>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</si>
  <si>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</si>
  <si>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</si>
  <si>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</si>
  <si>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</si>
  <si>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</si>
  <si>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</si>
  <si>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</si>
  <si>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</si>
  <si>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</si>
  <si>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</si>
  <si>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</si>
  <si>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</si>
  <si>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</si>
  <si>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</si>
  <si>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</si>
  <si>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</si>
  <si>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</si>
  <si>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</si>
  <si>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</si>
  <si>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</si>
  <si>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</si>
  <si>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</si>
  <si>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</si>
  <si>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</si>
  <si>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</si>
  <si>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</si>
  <si>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</si>
  <si>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</si>
  <si>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</si>
  <si>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</si>
  <si>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</si>
  <si>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</si>
  <si>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</si>
  <si>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</si>
  <si>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</si>
  <si>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</si>
  <si>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</si>
  <si>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</si>
  <si>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</si>
  <si>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</si>
  <si>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</si>
  <si>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</si>
  <si>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</si>
  <si>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</si>
  <si>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</si>
  <si>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</si>
  <si>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</si>
  <si>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</si>
  <si>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</si>
  <si>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</si>
  <si>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</si>
  <si>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</si>
  <si>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</si>
  <si>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</si>
  <si>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</si>
  <si>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</si>
  <si>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</si>
  <si>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</si>
  <si>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</si>
  <si>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</si>
  <si>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</si>
  <si>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</si>
  <si>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</si>
  <si>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</si>
  <si>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</si>
  <si>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</si>
  <si>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>Резервные средства</t>
  </si>
  <si>
    <t>951 0102 0020300 122 213</t>
  </si>
  <si>
    <t>951 0104 0020400 122 213</t>
  </si>
  <si>
    <t>Национальная экономика</t>
  </si>
  <si>
    <t>951 0400 0000000 000 000</t>
  </si>
  <si>
    <t>Дорожное хозяйство(дорожные фонды)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</si>
  <si>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</si>
  <si>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</si>
  <si>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</si>
  <si>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</si>
  <si>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</si>
  <si>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</si>
  <si>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</si>
  <si>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</si>
  <si>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</si>
  <si>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</si>
  <si>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</si>
  <si>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</si>
  <si>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</si>
  <si>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 находящихся в государственной и муниципальной собственности(за исключением земельных участков бюджетных и автономных учреждений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</si>
  <si>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</si>
  <si>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</si>
  <si>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</si>
  <si>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</si>
  <si>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</si>
  <si>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951 0104 0020400 244 310</t>
  </si>
  <si>
    <t>Другие вопросы в области национальной экономики</t>
  </si>
  <si>
    <t>951 0412 5210000 000 000</t>
  </si>
  <si>
    <t>951 0412 0000000 000 000</t>
  </si>
  <si>
    <t>951 0412 52106000 000 000</t>
  </si>
  <si>
    <t>951 0412 52106000 540 000</t>
  </si>
  <si>
    <t>951 0412 52106000 540 200</t>
  </si>
  <si>
    <t>951 0412 52106000 540 250</t>
  </si>
  <si>
    <t>951 0412 52106000 540 251</t>
  </si>
  <si>
    <t>951 0503 7951203 244 290</t>
  </si>
  <si>
    <t>ЗАДОЛЖЕННОСТЬ И ПЕРЕРАСЧЁТЫ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</si>
  <si>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</si>
  <si>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</si>
  <si>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</si>
  <si>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налог(по обязательствам, возникшим до 1 января 2006 года)</t>
  </si>
  <si>
    <t>000 1 09 04050 00 0000 110</t>
  </si>
  <si>
    <t>Земельный налог(по обязательствам, возникшим до 1 января 2006 года), мобилизуемый на территориях поселений</t>
  </si>
  <si>
    <t>000 1 09 04053 10 0000 110</t>
  </si>
  <si>
    <t>951 0309 7951500 244 300</t>
  </si>
  <si>
    <t>951 0309 7951500 244 340</t>
  </si>
  <si>
    <t>951 0502 7951204 244 226</t>
  </si>
  <si>
    <t>951 0503 7951203 244 226</t>
  </si>
  <si>
    <t>Фонд оплаты труда и страховые взносы</t>
  </si>
  <si>
    <t>Муниципальная долгосрочная целевая программа "Пожарная безопасность и защита населения и территории Табунщиковского сельского поселения от чрезвычайных ситуаций на 2011-2014 годы"</t>
  </si>
  <si>
    <t>Областная долгосрочная целевая программа"Развитие сети автомобильных дорог общего пользования в Ростовской области на 2010-2014 годы"</t>
  </si>
  <si>
    <t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</t>
  </si>
  <si>
    <t>Подпрограмма "Организация прочих мероприятий по благоустройству  Табунщиковского сельского поселения"</t>
  </si>
  <si>
    <t>951 0503 7951203 852 000</t>
  </si>
  <si>
    <t>951 0503 7951203 852 200</t>
  </si>
  <si>
    <t>951 0503 7951203 852 290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</si>
  <si>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</si>
  <si>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000 1 05 01020 01 0000 110</t>
  </si>
  <si>
    <t>000 1 05 01021 01 0000 110</t>
  </si>
  <si>
    <t>на 1июля 2012 года</t>
  </si>
  <si>
    <t>01.07.2012</t>
  </si>
  <si>
    <t>951 0409 7950000 000 000</t>
  </si>
  <si>
    <t xml:space="preserve"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 </t>
  </si>
  <si>
    <t>951 0409 7951200 000 000</t>
  </si>
  <si>
    <t>Подпрограмма"Дорожная деятельность в отношении автомобильных дорог местного значения в границах Табунщиковского сельского поселения"</t>
  </si>
  <si>
    <t>951 0409 7951202 000 000</t>
  </si>
  <si>
    <t>951 0409 7951202 244 000</t>
  </si>
  <si>
    <t>951 0409 7951202 244 200</t>
  </si>
  <si>
    <t>951 0409 7951202 244 220</t>
  </si>
  <si>
    <t>Транспортные услуги</t>
  </si>
  <si>
    <t>951 0409 7951202 244 225</t>
  </si>
  <si>
    <t>1.Доходы бюджета</t>
  </si>
  <si>
    <t>" 12"июля 2012года</t>
  </si>
  <si>
    <t xml:space="preserve">Определение перечня должностных лиц,уполномоченных составлять протоколы об административных  правонарушениях, предусмотренных статьями 2.1 (в части нарушения  должностными лицами 
 муниципальных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4.1,4.4, 5.1,5.2, 6.1-6.3,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25.10.2002 №273-ЗС "Об административных правонарушениях"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</si>
</sst>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6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left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left"/>
    </xf>
    <xf numFmtId="0" fontId="0" fillId="15" borderId="10" xfId="0" applyFill="1" applyBorder="1" applyAlignment="1">
      <alignment/>
    </xf>
    <xf numFmtId="49" fontId="4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15" borderId="19" xfId="0" applyNumberFormat="1" applyFont="1" applyFill="1" applyBorder="1" applyAlignment="1">
      <alignment horizontal="center" vertical="center"/>
    </xf>
    <xf numFmtId="0" fontId="0" fillId="15" borderId="19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49" fontId="4" fillId="15" borderId="16" xfId="0" applyNumberFormat="1" applyFont="1" applyFill="1" applyBorder="1" applyAlignment="1">
      <alignment horizontal="center" vertical="center"/>
    </xf>
    <xf numFmtId="0" fontId="0" fillId="15" borderId="16" xfId="0" applyFill="1" applyBorder="1" applyAlignment="1">
      <alignment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" fontId="4" fillId="15" borderId="11" xfId="0" applyNumberFormat="1" applyFont="1" applyFill="1" applyBorder="1" applyAlignment="1">
      <alignment horizontal="right"/>
    </xf>
    <xf numFmtId="4" fontId="4" fillId="15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" fontId="4" fillId="15" borderId="25" xfId="0" applyNumberFormat="1" applyFont="1" applyFill="1" applyBorder="1" applyAlignment="1">
      <alignment horizontal="right"/>
    </xf>
    <xf numFmtId="4" fontId="4" fillId="15" borderId="26" xfId="0" applyNumberFormat="1" applyFont="1" applyFill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0" fontId="4" fillId="15" borderId="22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vertical="top" wrapText="1"/>
    </xf>
    <xf numFmtId="0" fontId="4" fillId="15" borderId="28" xfId="0" applyNumberFormat="1" applyFont="1" applyFill="1" applyBorder="1" applyAlignment="1">
      <alignment horizontal="left" wrapText="1"/>
    </xf>
    <xf numFmtId="1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3" fontId="4" fillId="15" borderId="21" xfId="0" applyNumberFormat="1" applyFont="1" applyFill="1" applyBorder="1" applyAlignment="1">
      <alignment horizontal="center"/>
    </xf>
    <xf numFmtId="0" fontId="4" fillId="15" borderId="21" xfId="0" applyNumberFormat="1" applyFont="1" applyFill="1" applyBorder="1" applyAlignment="1">
      <alignment horizontal="center"/>
    </xf>
    <xf numFmtId="0" fontId="4" fillId="0" borderId="24" xfId="0" applyFont="1" applyBorder="1" applyAlignment="1" quotePrefix="1">
      <alignment horizontal="right"/>
    </xf>
    <xf numFmtId="0" fontId="26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15" borderId="14" xfId="0" applyNumberFormat="1" applyFont="1" applyFill="1" applyBorder="1" applyAlignment="1">
      <alignment horizontal="left" wrapText="1"/>
    </xf>
    <xf numFmtId="4" fontId="26" fillId="0" borderId="16" xfId="0" applyNumberFormat="1" applyFont="1" applyBorder="1" applyAlignment="1">
      <alignment horizontal="right"/>
    </xf>
    <xf numFmtId="0" fontId="4" fillId="0" borderId="16" xfId="0" applyFont="1" applyBorder="1" applyAlignment="1" quotePrefix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15" borderId="12" xfId="0" applyFon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right"/>
    </xf>
    <xf numFmtId="0" fontId="0" fillId="0" borderId="11" xfId="0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zoomScale="90" zoomScaleNormal="90" zoomScalePageLayoutView="0" workbookViewId="0" topLeftCell="A16">
      <selection activeCell="AB17" sqref="AB17"/>
    </sheetView>
  </sheetViews>
  <sheetFormatPr defaultColWidth="9.00390625" defaultRowHeight="12.75"/>
  <cols>
    <col min="1" max="1" width="36.375" style="0" customWidth="1"/>
    <col min="2" max="2" width="4.375" style="0" customWidth="1"/>
    <col min="3" max="3" width="5.125" style="0" hidden="1" customWidth="1"/>
    <col min="4" max="4" width="22.625" style="0" customWidth="1"/>
    <col min="5" max="5" width="11.00390625" style="0" customWidth="1"/>
    <col min="6" max="6" width="10.875" style="0" customWidth="1"/>
    <col min="7" max="7" width="11.2539062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3" width="9.125" style="0" hidden="1" customWidth="1"/>
    <col min="24" max="24" width="0.12890625" style="0" hidden="1" customWidth="1"/>
  </cols>
  <sheetData>
    <row r="1" spans="1:13" ht="12.7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1"/>
      <c r="B2" s="52" t="s">
        <v>75</v>
      </c>
      <c r="C2" s="52"/>
      <c r="D2" s="52"/>
      <c r="E2" s="33"/>
      <c r="F2" s="33"/>
      <c r="G2" s="50"/>
      <c r="H2" s="50"/>
      <c r="I2" s="50"/>
      <c r="J2" s="50"/>
      <c r="K2" s="50"/>
      <c r="M2" s="31"/>
    </row>
    <row r="3" spans="2:13" ht="12.75">
      <c r="B3" s="33"/>
      <c r="C3" s="33"/>
      <c r="D3" s="33"/>
      <c r="E3" s="50"/>
      <c r="F3" s="50"/>
      <c r="G3" s="50"/>
      <c r="H3" s="50"/>
      <c r="I3" s="50"/>
      <c r="J3" s="50"/>
      <c r="K3" s="50"/>
      <c r="M3" s="31"/>
    </row>
    <row r="4" spans="1:24" ht="13.5" thickBot="1">
      <c r="A4" s="144" t="s">
        <v>454</v>
      </c>
      <c r="B4" s="144"/>
      <c r="C4" s="144"/>
      <c r="D4" s="144"/>
      <c r="E4" s="144"/>
      <c r="F4" s="50"/>
      <c r="G4" s="137" t="s">
        <v>7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9"/>
    </row>
    <row r="5" spans="2:24" ht="12.75">
      <c r="B5" s="5"/>
      <c r="C5" s="5"/>
      <c r="E5" s="125" t="s">
        <v>81</v>
      </c>
      <c r="F5" s="126"/>
      <c r="G5" s="140" t="s">
        <v>80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ht="12.75">
      <c r="A6" s="4"/>
      <c r="B6" s="4"/>
      <c r="C6" s="4"/>
      <c r="D6" s="4"/>
      <c r="E6" s="4"/>
      <c r="F6" s="96" t="s">
        <v>76</v>
      </c>
      <c r="G6" s="141" t="s">
        <v>455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4" ht="12.75">
      <c r="A7" s="4" t="s">
        <v>103</v>
      </c>
      <c r="B7" s="4"/>
      <c r="C7" s="4"/>
      <c r="D7" s="4"/>
      <c r="E7" s="4"/>
      <c r="F7" s="53" t="s">
        <v>77</v>
      </c>
      <c r="G7" s="141" t="s">
        <v>82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12.75">
      <c r="A8" s="4" t="s">
        <v>182</v>
      </c>
      <c r="B8" s="54"/>
      <c r="C8" s="54"/>
      <c r="D8" s="54"/>
      <c r="E8" s="54"/>
      <c r="F8" s="53" t="s">
        <v>78</v>
      </c>
      <c r="G8" s="141" t="s">
        <v>83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</row>
    <row r="9" spans="1:24" s="39" customFormat="1" ht="12.75">
      <c r="A9" s="24" t="s">
        <v>85</v>
      </c>
      <c r="B9" s="24"/>
      <c r="C9" s="24"/>
      <c r="D9" s="24"/>
      <c r="E9" s="24"/>
      <c r="F9" s="53" t="s">
        <v>79</v>
      </c>
      <c r="G9" s="141" t="s">
        <v>84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4" ht="12.75">
      <c r="A10" s="4" t="s">
        <v>6</v>
      </c>
      <c r="B10" s="4"/>
      <c r="C10" s="4"/>
      <c r="D10" s="4"/>
      <c r="E10" s="4"/>
      <c r="F10" s="3"/>
      <c r="G10" s="141" t="s">
        <v>5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</row>
    <row r="11" spans="1:13" ht="15">
      <c r="A11" s="19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42" t="s">
        <v>466</v>
      </c>
      <c r="B12" s="143"/>
      <c r="C12" s="143"/>
      <c r="D12" s="143"/>
      <c r="E12" s="143"/>
      <c r="F12" s="143"/>
      <c r="G12" s="143"/>
      <c r="H12" s="32"/>
      <c r="I12" s="32"/>
      <c r="J12" s="32"/>
      <c r="K12" s="32"/>
      <c r="L12" s="32"/>
      <c r="M12" s="29"/>
    </row>
    <row r="13" spans="1:13" ht="26.25" customHeight="1">
      <c r="A13" s="131" t="s">
        <v>8</v>
      </c>
      <c r="B13" s="133" t="s">
        <v>2</v>
      </c>
      <c r="C13" s="133" t="s">
        <v>13</v>
      </c>
      <c r="D13" s="133" t="s">
        <v>19</v>
      </c>
      <c r="E13" s="127" t="s">
        <v>17</v>
      </c>
      <c r="F13" s="129" t="s">
        <v>9</v>
      </c>
      <c r="G13" s="135" t="s">
        <v>74</v>
      </c>
      <c r="H13" s="45"/>
      <c r="I13" s="45"/>
      <c r="J13" s="45"/>
      <c r="K13" s="45"/>
      <c r="L13" s="45"/>
      <c r="M13" s="45"/>
    </row>
    <row r="14" spans="1:13" ht="57" customHeight="1">
      <c r="A14" s="132"/>
      <c r="B14" s="134"/>
      <c r="C14" s="128"/>
      <c r="D14" s="134"/>
      <c r="E14" s="128"/>
      <c r="F14" s="130"/>
      <c r="G14" s="136"/>
      <c r="H14" s="49" t="s">
        <v>18</v>
      </c>
      <c r="I14" s="16" t="s">
        <v>3</v>
      </c>
      <c r="J14" s="16" t="s">
        <v>16</v>
      </c>
      <c r="K14" s="16" t="s">
        <v>15</v>
      </c>
      <c r="L14" s="16" t="s">
        <v>11</v>
      </c>
      <c r="M14" s="16" t="s">
        <v>12</v>
      </c>
    </row>
    <row r="15" spans="1:13" ht="12.75">
      <c r="A15" s="117">
        <v>1</v>
      </c>
      <c r="B15" s="26">
        <v>2</v>
      </c>
      <c r="C15" s="26" t="s">
        <v>14</v>
      </c>
      <c r="D15" s="26">
        <v>3</v>
      </c>
      <c r="E15" s="38">
        <v>4</v>
      </c>
      <c r="F15" s="41">
        <v>5</v>
      </c>
      <c r="G15" s="42">
        <v>6</v>
      </c>
      <c r="H15" s="43" t="s">
        <v>10</v>
      </c>
      <c r="I15" s="44">
        <v>14</v>
      </c>
      <c r="J15" s="44">
        <v>15</v>
      </c>
      <c r="K15" s="44">
        <v>16</v>
      </c>
      <c r="L15" s="44">
        <v>17</v>
      </c>
      <c r="M15" s="44">
        <v>18</v>
      </c>
    </row>
    <row r="16" spans="1:13" ht="12.75">
      <c r="A16" s="117" t="s">
        <v>86</v>
      </c>
      <c r="B16" s="26" t="s">
        <v>87</v>
      </c>
      <c r="C16" s="26"/>
      <c r="D16" s="30" t="s">
        <v>170</v>
      </c>
      <c r="E16" s="88">
        <f>E18+E53</f>
        <v>5994900</v>
      </c>
      <c r="F16" s="88">
        <f>F18+F53</f>
        <v>2881611.68</v>
      </c>
      <c r="G16" s="58">
        <f>(E16-F16)</f>
        <v>3113288.32</v>
      </c>
      <c r="H16" s="56"/>
      <c r="I16" s="44"/>
      <c r="J16" s="44"/>
      <c r="K16" s="44"/>
      <c r="L16" s="44"/>
      <c r="M16" s="44"/>
    </row>
    <row r="17" spans="1:13" ht="12.75">
      <c r="A17" s="118" t="s">
        <v>177</v>
      </c>
      <c r="B17" s="26"/>
      <c r="C17" s="26"/>
      <c r="D17" s="95"/>
      <c r="E17" s="46"/>
      <c r="F17" s="46"/>
      <c r="G17" s="57"/>
      <c r="H17" s="56"/>
      <c r="I17" s="44"/>
      <c r="J17" s="44"/>
      <c r="K17" s="44"/>
      <c r="L17" s="44"/>
      <c r="M17" s="44"/>
    </row>
    <row r="18" spans="1:13" ht="22.5" customHeight="1">
      <c r="A18" s="89" t="s">
        <v>334</v>
      </c>
      <c r="B18" s="26" t="s">
        <v>87</v>
      </c>
      <c r="C18" s="30" t="s">
        <v>21</v>
      </c>
      <c r="D18" s="110" t="s">
        <v>335</v>
      </c>
      <c r="E18" s="88">
        <v>2277400</v>
      </c>
      <c r="F18" s="88">
        <v>505311.68</v>
      </c>
      <c r="G18" s="58">
        <f aca="true" t="shared" si="0" ref="G18:G65">(E18-F18)</f>
        <v>1772088.32</v>
      </c>
      <c r="H18" s="55">
        <v>2495231.65</v>
      </c>
      <c r="I18" s="47"/>
      <c r="J18" s="47"/>
      <c r="K18" s="47"/>
      <c r="L18" s="47"/>
      <c r="M18" s="47">
        <v>2495231.65</v>
      </c>
    </row>
    <row r="19" spans="1:13" ht="12.75">
      <c r="A19" s="89" t="s">
        <v>22</v>
      </c>
      <c r="B19" s="26" t="s">
        <v>87</v>
      </c>
      <c r="C19" s="30" t="s">
        <v>23</v>
      </c>
      <c r="D19" s="110" t="s">
        <v>336</v>
      </c>
      <c r="E19" s="88">
        <v>618800</v>
      </c>
      <c r="F19" s="88">
        <v>245653.06</v>
      </c>
      <c r="G19" s="58">
        <f t="shared" si="0"/>
        <v>373146.94</v>
      </c>
      <c r="H19" s="55">
        <v>537937.73</v>
      </c>
      <c r="I19" s="47"/>
      <c r="J19" s="47"/>
      <c r="K19" s="47"/>
      <c r="L19" s="47"/>
      <c r="M19" s="47">
        <v>537937.73</v>
      </c>
    </row>
    <row r="20" spans="1:13" ht="12.75">
      <c r="A20" s="89" t="s">
        <v>24</v>
      </c>
      <c r="B20" s="26" t="s">
        <v>87</v>
      </c>
      <c r="C20" s="30" t="s">
        <v>25</v>
      </c>
      <c r="D20" s="110" t="s">
        <v>337</v>
      </c>
      <c r="E20" s="88">
        <v>618800</v>
      </c>
      <c r="F20" s="88">
        <v>245653.06</v>
      </c>
      <c r="G20" s="58">
        <f t="shared" si="0"/>
        <v>373146.94</v>
      </c>
      <c r="H20" s="55">
        <v>537937.73</v>
      </c>
      <c r="I20" s="47"/>
      <c r="J20" s="47"/>
      <c r="K20" s="47"/>
      <c r="L20" s="47"/>
      <c r="M20" s="47">
        <v>537937.73</v>
      </c>
    </row>
    <row r="21" spans="1:13" ht="90" customHeight="1">
      <c r="A21" s="89" t="s">
        <v>338</v>
      </c>
      <c r="B21" s="26" t="s">
        <v>87</v>
      </c>
      <c r="C21" s="30"/>
      <c r="D21" s="110" t="s">
        <v>339</v>
      </c>
      <c r="E21" s="88">
        <v>618800</v>
      </c>
      <c r="F21" s="88">
        <v>245653.06</v>
      </c>
      <c r="G21" s="58">
        <f t="shared" si="0"/>
        <v>373146.94</v>
      </c>
      <c r="H21" s="55"/>
      <c r="I21" s="47"/>
      <c r="J21" s="47"/>
      <c r="K21" s="47"/>
      <c r="L21" s="47"/>
      <c r="M21" s="47"/>
    </row>
    <row r="22" spans="1:13" ht="27" customHeight="1">
      <c r="A22" s="89" t="s">
        <v>27</v>
      </c>
      <c r="B22" s="26" t="s">
        <v>87</v>
      </c>
      <c r="C22" s="30"/>
      <c r="D22" s="110" t="s">
        <v>340</v>
      </c>
      <c r="E22" s="88">
        <v>25400</v>
      </c>
      <c r="F22" s="88">
        <v>7037.55</v>
      </c>
      <c r="G22" s="58">
        <f t="shared" si="0"/>
        <v>18362.45</v>
      </c>
      <c r="H22" s="55"/>
      <c r="I22" s="47"/>
      <c r="J22" s="47"/>
      <c r="K22" s="47"/>
      <c r="L22" s="47"/>
      <c r="M22" s="47"/>
    </row>
    <row r="23" spans="1:13" ht="33.75" customHeight="1">
      <c r="A23" s="89" t="s">
        <v>29</v>
      </c>
      <c r="B23" s="26" t="s">
        <v>87</v>
      </c>
      <c r="C23" s="30"/>
      <c r="D23" s="110" t="s">
        <v>341</v>
      </c>
      <c r="E23" s="88">
        <v>16900</v>
      </c>
      <c r="F23" s="88">
        <v>3540.15</v>
      </c>
      <c r="G23" s="58">
        <v>400</v>
      </c>
      <c r="H23" s="55"/>
      <c r="I23" s="47"/>
      <c r="J23" s="47"/>
      <c r="K23" s="47"/>
      <c r="L23" s="47"/>
      <c r="M23" s="47"/>
    </row>
    <row r="24" spans="1:13" ht="43.5" customHeight="1">
      <c r="A24" s="89" t="s">
        <v>178</v>
      </c>
      <c r="B24" s="26" t="s">
        <v>87</v>
      </c>
      <c r="C24" s="30"/>
      <c r="D24" s="110" t="s">
        <v>342</v>
      </c>
      <c r="E24" s="88">
        <v>15600</v>
      </c>
      <c r="F24" s="88">
        <v>2208.15</v>
      </c>
      <c r="G24" s="58">
        <f t="shared" si="0"/>
        <v>13391.85</v>
      </c>
      <c r="H24" s="55"/>
      <c r="I24" s="47"/>
      <c r="J24" s="47"/>
      <c r="K24" s="47"/>
      <c r="L24" s="47"/>
      <c r="M24" s="47"/>
    </row>
    <row r="25" spans="1:13" ht="42" customHeight="1">
      <c r="A25" s="89" t="s">
        <v>178</v>
      </c>
      <c r="B25" s="26" t="s">
        <v>87</v>
      </c>
      <c r="C25" s="30" t="s">
        <v>26</v>
      </c>
      <c r="D25" s="110" t="s">
        <v>343</v>
      </c>
      <c r="E25" s="88">
        <v>15600</v>
      </c>
      <c r="F25" s="88">
        <v>2208.15</v>
      </c>
      <c r="G25" s="58">
        <f t="shared" si="0"/>
        <v>13391.85</v>
      </c>
      <c r="H25" s="55"/>
      <c r="I25" s="47"/>
      <c r="J25" s="47"/>
      <c r="K25" s="47"/>
      <c r="L25" s="47"/>
      <c r="M25" s="47"/>
    </row>
    <row r="26" spans="1:13" ht="42" customHeight="1">
      <c r="A26" s="89" t="s">
        <v>451</v>
      </c>
      <c r="B26" s="26" t="s">
        <v>87</v>
      </c>
      <c r="C26" s="30"/>
      <c r="D26" s="110" t="s">
        <v>452</v>
      </c>
      <c r="E26" s="88">
        <v>1300</v>
      </c>
      <c r="F26" s="88">
        <v>1332</v>
      </c>
      <c r="G26" s="58">
        <f t="shared" si="0"/>
        <v>-32</v>
      </c>
      <c r="H26" s="55"/>
      <c r="I26" s="47"/>
      <c r="J26" s="47"/>
      <c r="K26" s="47"/>
      <c r="L26" s="47"/>
      <c r="M26" s="47"/>
    </row>
    <row r="27" spans="1:13" ht="42" customHeight="1">
      <c r="A27" s="89" t="s">
        <v>451</v>
      </c>
      <c r="B27" s="26" t="s">
        <v>87</v>
      </c>
      <c r="C27" s="30"/>
      <c r="D27" s="110" t="s">
        <v>453</v>
      </c>
      <c r="E27" s="88">
        <v>1300</v>
      </c>
      <c r="F27" s="88">
        <v>1332</v>
      </c>
      <c r="G27" s="58">
        <f t="shared" si="0"/>
        <v>-32</v>
      </c>
      <c r="H27" s="55"/>
      <c r="I27" s="47"/>
      <c r="J27" s="47"/>
      <c r="K27" s="47"/>
      <c r="L27" s="47"/>
      <c r="M27" s="47"/>
    </row>
    <row r="28" spans="1:13" ht="27.75" customHeight="1">
      <c r="A28" s="89" t="s">
        <v>31</v>
      </c>
      <c r="B28" s="26" t="s">
        <v>87</v>
      </c>
      <c r="C28" s="30" t="s">
        <v>28</v>
      </c>
      <c r="D28" s="110" t="s">
        <v>344</v>
      </c>
      <c r="E28" s="88">
        <v>8500</v>
      </c>
      <c r="F28" s="88">
        <v>3497.4</v>
      </c>
      <c r="G28" s="58">
        <f t="shared" si="0"/>
        <v>5002.6</v>
      </c>
      <c r="H28" s="55"/>
      <c r="I28" s="47"/>
      <c r="J28" s="47"/>
      <c r="K28" s="47"/>
      <c r="L28" s="47"/>
      <c r="M28" s="47"/>
    </row>
    <row r="29" spans="1:13" ht="24.75" customHeight="1">
      <c r="A29" s="89" t="s">
        <v>31</v>
      </c>
      <c r="B29" s="26" t="s">
        <v>87</v>
      </c>
      <c r="C29" s="26" t="s">
        <v>30</v>
      </c>
      <c r="D29" s="110" t="s">
        <v>345</v>
      </c>
      <c r="E29" s="88">
        <v>8500</v>
      </c>
      <c r="F29" s="88">
        <v>3497.4</v>
      </c>
      <c r="G29" s="58">
        <f t="shared" si="0"/>
        <v>5002.6</v>
      </c>
      <c r="H29" s="55"/>
      <c r="I29" s="47"/>
      <c r="J29" s="47"/>
      <c r="K29" s="47"/>
      <c r="L29" s="47"/>
      <c r="M29" s="47"/>
    </row>
    <row r="30" spans="1:13" ht="18.75" customHeight="1">
      <c r="A30" s="89" t="s">
        <v>33</v>
      </c>
      <c r="B30" s="26" t="s">
        <v>87</v>
      </c>
      <c r="C30" s="30" t="s">
        <v>32</v>
      </c>
      <c r="D30" s="110" t="s">
        <v>346</v>
      </c>
      <c r="E30" s="88">
        <v>1497400</v>
      </c>
      <c r="F30" s="88">
        <v>143805.68</v>
      </c>
      <c r="G30" s="58">
        <f t="shared" si="0"/>
        <v>1353594.32</v>
      </c>
      <c r="H30" s="55"/>
      <c r="I30" s="47"/>
      <c r="J30" s="47"/>
      <c r="K30" s="47"/>
      <c r="L30" s="47"/>
      <c r="M30" s="47"/>
    </row>
    <row r="31" spans="1:28" ht="12.75">
      <c r="A31" s="89" t="s">
        <v>35</v>
      </c>
      <c r="B31" s="26" t="s">
        <v>87</v>
      </c>
      <c r="C31" s="30" t="s">
        <v>34</v>
      </c>
      <c r="D31" s="110" t="s">
        <v>347</v>
      </c>
      <c r="E31" s="88">
        <v>83400</v>
      </c>
      <c r="F31" s="88">
        <v>2431.12</v>
      </c>
      <c r="G31" s="58">
        <f t="shared" si="0"/>
        <v>80968.88</v>
      </c>
      <c r="H31" s="55">
        <v>388.71</v>
      </c>
      <c r="I31" s="47"/>
      <c r="J31" s="47"/>
      <c r="K31" s="47"/>
      <c r="L31" s="47"/>
      <c r="M31" s="47">
        <v>388.71</v>
      </c>
      <c r="AB31" s="36"/>
    </row>
    <row r="32" spans="1:13" ht="45">
      <c r="A32" s="89" t="s">
        <v>37</v>
      </c>
      <c r="B32" s="26" t="s">
        <v>87</v>
      </c>
      <c r="C32" s="30" t="s">
        <v>36</v>
      </c>
      <c r="D32" s="110" t="s">
        <v>348</v>
      </c>
      <c r="E32" s="88">
        <v>83400</v>
      </c>
      <c r="F32" s="88">
        <v>2431.12</v>
      </c>
      <c r="G32" s="58">
        <f t="shared" si="0"/>
        <v>80968.88</v>
      </c>
      <c r="H32" s="55">
        <v>44849.83</v>
      </c>
      <c r="I32" s="47"/>
      <c r="J32" s="47"/>
      <c r="K32" s="47"/>
      <c r="L32" s="47"/>
      <c r="M32" s="47">
        <v>44849.83</v>
      </c>
    </row>
    <row r="33" spans="1:13" ht="12.75">
      <c r="A33" s="89" t="s">
        <v>42</v>
      </c>
      <c r="B33" s="26" t="s">
        <v>87</v>
      </c>
      <c r="C33" s="30" t="s">
        <v>38</v>
      </c>
      <c r="D33" s="110" t="s">
        <v>349</v>
      </c>
      <c r="E33" s="88">
        <v>1414000</v>
      </c>
      <c r="F33" s="88">
        <v>141374.56</v>
      </c>
      <c r="G33" s="58">
        <f t="shared" si="0"/>
        <v>1272625.44</v>
      </c>
      <c r="H33" s="55">
        <v>6341.16</v>
      </c>
      <c r="I33" s="47"/>
      <c r="J33" s="47"/>
      <c r="K33" s="47"/>
      <c r="L33" s="47"/>
      <c r="M33" s="47">
        <v>6341.16</v>
      </c>
    </row>
    <row r="34" spans="1:13" ht="45">
      <c r="A34" s="89" t="s">
        <v>44</v>
      </c>
      <c r="B34" s="26" t="s">
        <v>87</v>
      </c>
      <c r="C34" s="30" t="s">
        <v>39</v>
      </c>
      <c r="D34" s="110" t="s">
        <v>350</v>
      </c>
      <c r="E34" s="88">
        <v>1352000</v>
      </c>
      <c r="F34" s="88">
        <v>99599.61</v>
      </c>
      <c r="G34" s="58">
        <f t="shared" si="0"/>
        <v>1252400.39</v>
      </c>
      <c r="H34" s="55"/>
      <c r="I34" s="47"/>
      <c r="J34" s="47"/>
      <c r="K34" s="47"/>
      <c r="L34" s="47"/>
      <c r="M34" s="47"/>
    </row>
    <row r="35" spans="1:13" ht="85.5" customHeight="1">
      <c r="A35" s="89" t="s">
        <v>46</v>
      </c>
      <c r="B35" s="26" t="s">
        <v>87</v>
      </c>
      <c r="C35" s="30" t="s">
        <v>40</v>
      </c>
      <c r="D35" s="110" t="s">
        <v>351</v>
      </c>
      <c r="E35" s="88">
        <v>1352000</v>
      </c>
      <c r="F35" s="88">
        <v>99599.61</v>
      </c>
      <c r="G35" s="58">
        <f t="shared" si="0"/>
        <v>1252400.39</v>
      </c>
      <c r="H35" s="55"/>
      <c r="I35" s="47"/>
      <c r="J35" s="47"/>
      <c r="K35" s="47"/>
      <c r="L35" s="47"/>
      <c r="M35" s="47"/>
    </row>
    <row r="36" spans="1:13" ht="45">
      <c r="A36" s="89" t="s">
        <v>48</v>
      </c>
      <c r="B36" s="26" t="s">
        <v>87</v>
      </c>
      <c r="C36" s="30" t="s">
        <v>41</v>
      </c>
      <c r="D36" s="110" t="s">
        <v>352</v>
      </c>
      <c r="E36" s="88">
        <v>62000</v>
      </c>
      <c r="F36" s="88">
        <v>41774.95</v>
      </c>
      <c r="G36" s="58">
        <f t="shared" si="0"/>
        <v>20225.050000000003</v>
      </c>
      <c r="H36" s="55">
        <v>38508.67</v>
      </c>
      <c r="I36" s="47"/>
      <c r="J36" s="47"/>
      <c r="K36" s="47"/>
      <c r="L36" s="47"/>
      <c r="M36" s="47">
        <v>38508.67</v>
      </c>
    </row>
    <row r="37" spans="1:13" ht="67.5">
      <c r="A37" s="89" t="s">
        <v>50</v>
      </c>
      <c r="B37" s="26" t="s">
        <v>87</v>
      </c>
      <c r="C37" s="30" t="s">
        <v>43</v>
      </c>
      <c r="D37" s="110" t="s">
        <v>353</v>
      </c>
      <c r="E37" s="88">
        <v>62000</v>
      </c>
      <c r="F37" s="88">
        <v>41774.95</v>
      </c>
      <c r="G37" s="58">
        <f t="shared" si="0"/>
        <v>20225.050000000003</v>
      </c>
      <c r="H37" s="55">
        <v>1802483.3</v>
      </c>
      <c r="I37" s="47"/>
      <c r="J37" s="47"/>
      <c r="K37" s="47"/>
      <c r="L37" s="47"/>
      <c r="M37" s="47">
        <v>1802483.3</v>
      </c>
    </row>
    <row r="38" spans="1:13" ht="30" customHeight="1">
      <c r="A38" s="89" t="s">
        <v>91</v>
      </c>
      <c r="B38" s="26" t="s">
        <v>87</v>
      </c>
      <c r="C38" s="30" t="s">
        <v>45</v>
      </c>
      <c r="D38" s="110" t="s">
        <v>354</v>
      </c>
      <c r="E38" s="88">
        <v>11000</v>
      </c>
      <c r="F38" s="88">
        <v>15750</v>
      </c>
      <c r="G38" s="58">
        <f t="shared" si="0"/>
        <v>-4750</v>
      </c>
      <c r="H38" s="55">
        <v>28833.03</v>
      </c>
      <c r="I38" s="47"/>
      <c r="J38" s="47"/>
      <c r="K38" s="47"/>
      <c r="L38" s="47"/>
      <c r="M38" s="47">
        <v>28833.03</v>
      </c>
    </row>
    <row r="39" spans="1:13" ht="45">
      <c r="A39" s="89" t="s">
        <v>92</v>
      </c>
      <c r="B39" s="26" t="s">
        <v>87</v>
      </c>
      <c r="C39" s="30" t="s">
        <v>47</v>
      </c>
      <c r="D39" s="110" t="s">
        <v>355</v>
      </c>
      <c r="E39" s="88">
        <v>11000</v>
      </c>
      <c r="F39" s="88">
        <v>15750</v>
      </c>
      <c r="G39" s="58">
        <f t="shared" si="0"/>
        <v>-4750</v>
      </c>
      <c r="H39" s="55">
        <v>28833.03</v>
      </c>
      <c r="I39" s="47"/>
      <c r="J39" s="47"/>
      <c r="K39" s="47"/>
      <c r="L39" s="47"/>
      <c r="M39" s="47">
        <v>28833.03</v>
      </c>
    </row>
    <row r="40" spans="1:13" ht="96" customHeight="1">
      <c r="A40" s="89" t="s">
        <v>93</v>
      </c>
      <c r="B40" s="26" t="s">
        <v>87</v>
      </c>
      <c r="C40" s="30" t="s">
        <v>49</v>
      </c>
      <c r="D40" s="110" t="s">
        <v>356</v>
      </c>
      <c r="E40" s="88">
        <v>11000</v>
      </c>
      <c r="F40" s="88">
        <v>15750</v>
      </c>
      <c r="G40" s="58">
        <f t="shared" si="0"/>
        <v>-4750</v>
      </c>
      <c r="H40" s="55">
        <v>95722.37</v>
      </c>
      <c r="I40" s="47"/>
      <c r="J40" s="47"/>
      <c r="K40" s="47"/>
      <c r="L40" s="47"/>
      <c r="M40" s="47">
        <v>95722.37</v>
      </c>
    </row>
    <row r="41" spans="1:13" ht="33.75">
      <c r="A41" s="89" t="s">
        <v>431</v>
      </c>
      <c r="B41" s="26" t="s">
        <v>87</v>
      </c>
      <c r="C41" s="30"/>
      <c r="D41" s="110" t="s">
        <v>432</v>
      </c>
      <c r="E41" s="88"/>
      <c r="F41" s="88">
        <v>293.43</v>
      </c>
      <c r="G41" s="58">
        <f t="shared" si="0"/>
        <v>-293.43</v>
      </c>
      <c r="H41" s="55">
        <v>30165.4</v>
      </c>
      <c r="I41" s="47"/>
      <c r="J41" s="47"/>
      <c r="K41" s="47"/>
      <c r="L41" s="47"/>
      <c r="M41" s="47">
        <v>30165.4</v>
      </c>
    </row>
    <row r="42" spans="1:13" ht="29.25" customHeight="1">
      <c r="A42" s="89" t="s">
        <v>433</v>
      </c>
      <c r="B42" s="26" t="s">
        <v>87</v>
      </c>
      <c r="C42" s="30"/>
      <c r="D42" s="110" t="s">
        <v>434</v>
      </c>
      <c r="E42" s="88"/>
      <c r="F42" s="88">
        <v>293.43</v>
      </c>
      <c r="G42" s="58">
        <f t="shared" si="0"/>
        <v>-293.43</v>
      </c>
      <c r="H42" s="55">
        <v>65556.97</v>
      </c>
      <c r="I42" s="47"/>
      <c r="J42" s="47"/>
      <c r="K42" s="47"/>
      <c r="L42" s="47"/>
      <c r="M42" s="47">
        <v>65556.97</v>
      </c>
    </row>
    <row r="43" spans="1:13" ht="38.25" customHeight="1">
      <c r="A43" s="89" t="s">
        <v>435</v>
      </c>
      <c r="B43" s="26" t="s">
        <v>87</v>
      </c>
      <c r="C43" s="30"/>
      <c r="D43" s="110" t="s">
        <v>436</v>
      </c>
      <c r="E43" s="88"/>
      <c r="F43" s="88">
        <v>293.43</v>
      </c>
      <c r="G43" s="58">
        <f t="shared" si="0"/>
        <v>-293.43</v>
      </c>
      <c r="H43" s="55">
        <v>1677927.9</v>
      </c>
      <c r="I43" s="47"/>
      <c r="J43" s="47"/>
      <c r="K43" s="47"/>
      <c r="L43" s="47"/>
      <c r="M43" s="47">
        <v>1677927.9</v>
      </c>
    </row>
    <row r="44" spans="1:13" ht="38.25" customHeight="1">
      <c r="A44" s="89" t="s">
        <v>437</v>
      </c>
      <c r="B44" s="26" t="s">
        <v>87</v>
      </c>
      <c r="C44" s="30"/>
      <c r="D44" s="110" t="s">
        <v>438</v>
      </c>
      <c r="E44" s="88"/>
      <c r="F44" s="88">
        <v>293.43</v>
      </c>
      <c r="G44" s="58">
        <f t="shared" si="0"/>
        <v>-293.43</v>
      </c>
      <c r="H44" s="55">
        <v>1632118.9</v>
      </c>
      <c r="I44" s="47"/>
      <c r="J44" s="47"/>
      <c r="K44" s="47"/>
      <c r="L44" s="47"/>
      <c r="M44" s="47">
        <v>1632118.9</v>
      </c>
    </row>
    <row r="45" spans="1:13" ht="43.5" customHeight="1">
      <c r="A45" s="89" t="s">
        <v>54</v>
      </c>
      <c r="B45" s="26" t="s">
        <v>87</v>
      </c>
      <c r="C45" s="30" t="s">
        <v>51</v>
      </c>
      <c r="D45" s="110" t="s">
        <v>357</v>
      </c>
      <c r="E45" s="88">
        <v>124800</v>
      </c>
      <c r="F45" s="88">
        <v>92020.42</v>
      </c>
      <c r="G45" s="58">
        <f t="shared" si="0"/>
        <v>32779.58</v>
      </c>
      <c r="H45" s="55"/>
      <c r="I45" s="47"/>
      <c r="J45" s="47"/>
      <c r="K45" s="47"/>
      <c r="L45" s="47"/>
      <c r="M45" s="47"/>
    </row>
    <row r="46" spans="1:13" ht="69.75" customHeight="1">
      <c r="A46" s="89" t="s">
        <v>409</v>
      </c>
      <c r="B46" s="26" t="s">
        <v>87</v>
      </c>
      <c r="C46" s="30"/>
      <c r="D46" s="110" t="s">
        <v>358</v>
      </c>
      <c r="E46" s="88">
        <v>124800</v>
      </c>
      <c r="F46" s="88">
        <v>92020.42</v>
      </c>
      <c r="G46" s="58">
        <f t="shared" si="0"/>
        <v>32779.58</v>
      </c>
      <c r="H46" s="55"/>
      <c r="I46" s="47"/>
      <c r="J46" s="47"/>
      <c r="K46" s="47"/>
      <c r="L46" s="47"/>
      <c r="M46" s="47"/>
    </row>
    <row r="47" spans="1:13" ht="46.5" customHeight="1">
      <c r="A47" s="89" t="s">
        <v>57</v>
      </c>
      <c r="B47" s="26" t="s">
        <v>87</v>
      </c>
      <c r="C47" s="30" t="s">
        <v>55</v>
      </c>
      <c r="D47" s="110" t="s">
        <v>359</v>
      </c>
      <c r="E47" s="88">
        <v>124800</v>
      </c>
      <c r="F47" s="88">
        <v>92020.42</v>
      </c>
      <c r="G47" s="58">
        <f t="shared" si="0"/>
        <v>32779.58</v>
      </c>
      <c r="H47" s="55"/>
      <c r="I47" s="47"/>
      <c r="J47" s="47"/>
      <c r="K47" s="47"/>
      <c r="L47" s="47"/>
      <c r="M47" s="47"/>
    </row>
    <row r="48" spans="1:13" ht="55.5" customHeight="1">
      <c r="A48" s="89" t="s">
        <v>410</v>
      </c>
      <c r="B48" s="90" t="s">
        <v>87</v>
      </c>
      <c r="C48" s="90">
        <v>1980</v>
      </c>
      <c r="D48" s="110" t="s">
        <v>360</v>
      </c>
      <c r="E48" s="88">
        <v>124800</v>
      </c>
      <c r="F48" s="88">
        <v>92020.42</v>
      </c>
      <c r="G48" s="58">
        <f t="shared" si="0"/>
        <v>32779.58</v>
      </c>
      <c r="H48" s="55"/>
      <c r="I48" s="47"/>
      <c r="J48" s="47"/>
      <c r="K48" s="47"/>
      <c r="L48" s="47"/>
      <c r="M48" s="47"/>
    </row>
    <row r="49" spans="1:13" ht="22.5">
      <c r="A49" s="89" t="s">
        <v>413</v>
      </c>
      <c r="B49" s="90" t="s">
        <v>87</v>
      </c>
      <c r="C49" s="90"/>
      <c r="D49" s="110" t="s">
        <v>414</v>
      </c>
      <c r="E49" s="88"/>
      <c r="F49" s="88">
        <v>751.54</v>
      </c>
      <c r="G49" s="58">
        <f t="shared" si="0"/>
        <v>-751.54</v>
      </c>
      <c r="H49" s="55">
        <v>1632118.9</v>
      </c>
      <c r="I49" s="47"/>
      <c r="J49" s="47"/>
      <c r="K49" s="47"/>
      <c r="L49" s="47"/>
      <c r="M49" s="47">
        <v>1632118.9</v>
      </c>
    </row>
    <row r="50" spans="1:13" ht="38.25" customHeight="1">
      <c r="A50" s="89" t="s">
        <v>415</v>
      </c>
      <c r="B50" s="90" t="s">
        <v>87</v>
      </c>
      <c r="C50" s="90"/>
      <c r="D50" s="110" t="s">
        <v>416</v>
      </c>
      <c r="E50" s="88"/>
      <c r="F50" s="88">
        <v>751.54</v>
      </c>
      <c r="G50" s="58">
        <f t="shared" si="0"/>
        <v>-751.54</v>
      </c>
      <c r="H50" s="55">
        <v>45809</v>
      </c>
      <c r="I50" s="47"/>
      <c r="J50" s="47"/>
      <c r="K50" s="47"/>
      <c r="L50" s="47"/>
      <c r="M50" s="47">
        <v>45809</v>
      </c>
    </row>
    <row r="51" spans="1:13" ht="33.75">
      <c r="A51" s="89" t="s">
        <v>417</v>
      </c>
      <c r="B51" s="90" t="s">
        <v>87</v>
      </c>
      <c r="C51" s="90"/>
      <c r="D51" s="110" t="s">
        <v>418</v>
      </c>
      <c r="E51" s="88"/>
      <c r="F51" s="88">
        <v>751.54</v>
      </c>
      <c r="G51" s="58">
        <f t="shared" si="0"/>
        <v>-751.54</v>
      </c>
      <c r="H51" s="55">
        <v>45809</v>
      </c>
      <c r="I51" s="47"/>
      <c r="J51" s="47"/>
      <c r="K51" s="47"/>
      <c r="L51" s="47"/>
      <c r="M51" s="47">
        <v>45809</v>
      </c>
    </row>
    <row r="52" spans="1:13" ht="45">
      <c r="A52" s="89" t="s">
        <v>419</v>
      </c>
      <c r="B52" s="90" t="s">
        <v>87</v>
      </c>
      <c r="C52" s="90"/>
      <c r="D52" s="110" t="s">
        <v>420</v>
      </c>
      <c r="E52" s="88"/>
      <c r="F52" s="88">
        <v>751.54</v>
      </c>
      <c r="G52" s="58">
        <f t="shared" si="0"/>
        <v>-751.54</v>
      </c>
      <c r="H52" s="55"/>
      <c r="I52" s="47"/>
      <c r="J52" s="47"/>
      <c r="K52" s="47"/>
      <c r="L52" s="47"/>
      <c r="M52" s="47"/>
    </row>
    <row r="53" spans="1:13" ht="12.75">
      <c r="A53" s="89" t="s">
        <v>59</v>
      </c>
      <c r="B53" s="90" t="s">
        <v>87</v>
      </c>
      <c r="C53" s="90">
        <v>2400</v>
      </c>
      <c r="D53" s="110" t="s">
        <v>361</v>
      </c>
      <c r="E53" s="88">
        <v>3717500</v>
      </c>
      <c r="F53" s="88">
        <v>2376300</v>
      </c>
      <c r="G53" s="58">
        <f t="shared" si="0"/>
        <v>1341200</v>
      </c>
      <c r="H53" s="55"/>
      <c r="I53" s="47"/>
      <c r="J53" s="47"/>
      <c r="K53" s="47"/>
      <c r="L53" s="47"/>
      <c r="M53" s="47"/>
    </row>
    <row r="54" spans="1:13" ht="33.75">
      <c r="A54" s="89" t="s">
        <v>179</v>
      </c>
      <c r="B54" s="90" t="s">
        <v>87</v>
      </c>
      <c r="C54" s="90">
        <v>2450</v>
      </c>
      <c r="D54" s="110" t="s">
        <v>362</v>
      </c>
      <c r="E54" s="88">
        <v>3717500</v>
      </c>
      <c r="F54" s="88">
        <v>2376300</v>
      </c>
      <c r="G54" s="58">
        <f t="shared" si="0"/>
        <v>1341200</v>
      </c>
      <c r="H54" s="55"/>
      <c r="I54" s="47"/>
      <c r="J54" s="47"/>
      <c r="K54" s="47"/>
      <c r="L54" s="47"/>
      <c r="M54" s="47"/>
    </row>
    <row r="55" spans="1:13" ht="22.5">
      <c r="A55" s="89" t="s">
        <v>60</v>
      </c>
      <c r="B55" s="90" t="s">
        <v>87</v>
      </c>
      <c r="C55" s="90">
        <v>2490</v>
      </c>
      <c r="D55" s="110" t="s">
        <v>363</v>
      </c>
      <c r="E55" s="88">
        <v>3441300</v>
      </c>
      <c r="F55" s="88">
        <v>2236800</v>
      </c>
      <c r="G55" s="58">
        <f t="shared" si="0"/>
        <v>1204500</v>
      </c>
      <c r="H55" s="55"/>
      <c r="I55" s="47"/>
      <c r="J55" s="47"/>
      <c r="K55" s="47"/>
      <c r="L55" s="47"/>
      <c r="M55" s="47"/>
    </row>
    <row r="56" spans="1:13" ht="22.5">
      <c r="A56" s="89" t="s">
        <v>61</v>
      </c>
      <c r="B56" s="90" t="s">
        <v>87</v>
      </c>
      <c r="C56" s="90">
        <v>3370</v>
      </c>
      <c r="D56" s="110" t="s">
        <v>364</v>
      </c>
      <c r="E56" s="88">
        <v>3441300</v>
      </c>
      <c r="F56" s="88">
        <v>2236800</v>
      </c>
      <c r="G56" s="58">
        <f t="shared" si="0"/>
        <v>1204500</v>
      </c>
      <c r="H56" s="55"/>
      <c r="I56" s="47"/>
      <c r="J56" s="47"/>
      <c r="K56" s="47"/>
      <c r="L56" s="47"/>
      <c r="M56" s="47"/>
    </row>
    <row r="57" spans="1:13" ht="33.75" customHeight="1">
      <c r="A57" s="89" t="s">
        <v>62</v>
      </c>
      <c r="B57" s="90" t="s">
        <v>87</v>
      </c>
      <c r="C57" s="90">
        <v>3880</v>
      </c>
      <c r="D57" s="110" t="s">
        <v>365</v>
      </c>
      <c r="E57" s="88">
        <v>3441300</v>
      </c>
      <c r="F57" s="88">
        <v>2236800</v>
      </c>
      <c r="G57" s="58">
        <f t="shared" si="0"/>
        <v>1204500</v>
      </c>
      <c r="H57" s="55"/>
      <c r="I57" s="47"/>
      <c r="J57" s="47"/>
      <c r="K57" s="47"/>
      <c r="L57" s="47"/>
      <c r="M57" s="47"/>
    </row>
    <row r="58" spans="1:13" ht="22.5">
      <c r="A58" s="89" t="s">
        <v>63</v>
      </c>
      <c r="B58" s="26" t="s">
        <v>87</v>
      </c>
      <c r="C58" s="30" t="s">
        <v>56</v>
      </c>
      <c r="D58" s="110" t="s">
        <v>366</v>
      </c>
      <c r="E58" s="88">
        <v>139500</v>
      </c>
      <c r="F58" s="88">
        <v>139500</v>
      </c>
      <c r="G58" s="58">
        <f t="shared" si="0"/>
        <v>0</v>
      </c>
      <c r="H58" s="55"/>
      <c r="I58" s="47"/>
      <c r="J58" s="47"/>
      <c r="K58" s="47"/>
      <c r="L58" s="47"/>
      <c r="M58" s="47"/>
    </row>
    <row r="59" spans="1:13" ht="33.75">
      <c r="A59" s="89" t="s">
        <v>64</v>
      </c>
      <c r="B59" s="26" t="s">
        <v>87</v>
      </c>
      <c r="C59" s="30" t="s">
        <v>58</v>
      </c>
      <c r="D59" s="110" t="s">
        <v>367</v>
      </c>
      <c r="E59" s="88">
        <v>139300</v>
      </c>
      <c r="F59" s="88">
        <v>139300</v>
      </c>
      <c r="G59" s="58">
        <f t="shared" si="0"/>
        <v>0</v>
      </c>
      <c r="H59" s="55"/>
      <c r="I59" s="47"/>
      <c r="J59" s="47"/>
      <c r="K59" s="47"/>
      <c r="L59" s="47"/>
      <c r="M59" s="47"/>
    </row>
    <row r="60" spans="1:13" ht="37.5" customHeight="1">
      <c r="A60" s="89" t="s">
        <v>65</v>
      </c>
      <c r="B60" s="26" t="s">
        <v>87</v>
      </c>
      <c r="C60" s="30"/>
      <c r="D60" s="110" t="s">
        <v>368</v>
      </c>
      <c r="E60" s="88">
        <v>139300</v>
      </c>
      <c r="F60" s="88">
        <v>139300</v>
      </c>
      <c r="G60" s="58">
        <f t="shared" si="0"/>
        <v>0</v>
      </c>
      <c r="H60" s="55"/>
      <c r="I60" s="47"/>
      <c r="J60" s="47"/>
      <c r="K60" s="47"/>
      <c r="L60" s="47"/>
      <c r="M60" s="47"/>
    </row>
    <row r="61" spans="1:13" ht="33.75">
      <c r="A61" s="89" t="s">
        <v>180</v>
      </c>
      <c r="B61" s="26" t="s">
        <v>87</v>
      </c>
      <c r="C61" s="30"/>
      <c r="D61" s="110" t="s">
        <v>369</v>
      </c>
      <c r="E61" s="88">
        <v>200</v>
      </c>
      <c r="F61" s="88">
        <v>200</v>
      </c>
      <c r="G61" s="58">
        <f t="shared" si="0"/>
        <v>0</v>
      </c>
      <c r="H61" s="55"/>
      <c r="I61" s="47"/>
      <c r="J61" s="47"/>
      <c r="K61" s="47"/>
      <c r="L61" s="47"/>
      <c r="M61" s="47"/>
    </row>
    <row r="62" spans="1:7" ht="33.75">
      <c r="A62" s="89" t="s">
        <v>181</v>
      </c>
      <c r="B62" s="26" t="s">
        <v>87</v>
      </c>
      <c r="C62" s="30"/>
      <c r="D62" s="110" t="s">
        <v>370</v>
      </c>
      <c r="E62" s="88">
        <v>200</v>
      </c>
      <c r="F62" s="88">
        <v>200</v>
      </c>
      <c r="G62" s="58">
        <f t="shared" si="0"/>
        <v>0</v>
      </c>
    </row>
    <row r="63" spans="1:7" ht="12.75">
      <c r="A63" s="89" t="s">
        <v>66</v>
      </c>
      <c r="B63" s="26" t="s">
        <v>87</v>
      </c>
      <c r="C63" s="30"/>
      <c r="D63" s="110" t="s">
        <v>371</v>
      </c>
      <c r="E63" s="88">
        <v>136700</v>
      </c>
      <c r="F63" s="88">
        <v>0</v>
      </c>
      <c r="G63" s="58">
        <f t="shared" si="0"/>
        <v>136700</v>
      </c>
    </row>
    <row r="64" spans="1:7" ht="22.5">
      <c r="A64" s="89" t="s">
        <v>104</v>
      </c>
      <c r="B64" s="26" t="s">
        <v>87</v>
      </c>
      <c r="C64" s="30" t="s">
        <v>52</v>
      </c>
      <c r="D64" s="110" t="s">
        <v>372</v>
      </c>
      <c r="E64" s="88">
        <v>136700</v>
      </c>
      <c r="F64" s="88">
        <v>0</v>
      </c>
      <c r="G64" s="58">
        <f t="shared" si="0"/>
        <v>136700</v>
      </c>
    </row>
    <row r="65" spans="1:7" ht="22.5">
      <c r="A65" s="89" t="s">
        <v>105</v>
      </c>
      <c r="B65" s="30" t="s">
        <v>87</v>
      </c>
      <c r="C65" s="30" t="s">
        <v>53</v>
      </c>
      <c r="D65" s="110" t="s">
        <v>373</v>
      </c>
      <c r="E65" s="88">
        <v>136700</v>
      </c>
      <c r="F65" s="88">
        <v>0</v>
      </c>
      <c r="G65" s="58">
        <f t="shared" si="0"/>
        <v>136700</v>
      </c>
    </row>
  </sheetData>
  <sheetProtection/>
  <mergeCells count="17">
    <mergeCell ref="G13:G14"/>
    <mergeCell ref="G4:X4"/>
    <mergeCell ref="G5:X5"/>
    <mergeCell ref="G6:X6"/>
    <mergeCell ref="G7:X7"/>
    <mergeCell ref="G8:X8"/>
    <mergeCell ref="G9:X9"/>
    <mergeCell ref="G10:X10"/>
    <mergeCell ref="A12:G12"/>
    <mergeCell ref="A4:E4"/>
    <mergeCell ref="E5:F5"/>
    <mergeCell ref="E13:E14"/>
    <mergeCell ref="F13:F14"/>
    <mergeCell ref="A13:A14"/>
    <mergeCell ref="B13:B14"/>
    <mergeCell ref="D13:D14"/>
    <mergeCell ref="C13:C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PageLayoutView="0" workbookViewId="0" topLeftCell="A67">
      <selection activeCell="M69" sqref="M69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>
      <c r="A1" s="149" t="s">
        <v>213</v>
      </c>
      <c r="B1" s="150"/>
      <c r="C1" s="150"/>
      <c r="D1" s="150"/>
      <c r="E1" s="150"/>
      <c r="F1" s="150"/>
    </row>
    <row r="2" spans="1:6" ht="15">
      <c r="A2" s="60"/>
      <c r="B2" s="61"/>
      <c r="C2" s="62"/>
      <c r="D2" s="63"/>
      <c r="E2" s="60"/>
      <c r="F2" s="62"/>
    </row>
    <row r="3" spans="1:6" ht="12.75">
      <c r="A3" s="64"/>
      <c r="B3" s="65"/>
      <c r="C3" s="65"/>
      <c r="D3" s="66"/>
      <c r="E3" s="67" t="s">
        <v>110</v>
      </c>
      <c r="F3" s="66"/>
    </row>
    <row r="4" spans="1:6" ht="12.75">
      <c r="A4" s="145" t="s">
        <v>8</v>
      </c>
      <c r="B4" s="68"/>
      <c r="C4" s="69"/>
      <c r="D4" s="60"/>
      <c r="E4" s="148" t="s">
        <v>9</v>
      </c>
      <c r="F4" s="70"/>
    </row>
    <row r="5" spans="1:6" ht="12.75">
      <c r="A5" s="146"/>
      <c r="B5" s="71" t="s">
        <v>111</v>
      </c>
      <c r="C5" s="72" t="s">
        <v>112</v>
      </c>
      <c r="D5" s="73" t="s">
        <v>113</v>
      </c>
      <c r="E5" s="146"/>
      <c r="F5" s="74"/>
    </row>
    <row r="6" spans="1:6" ht="12.75">
      <c r="A6" s="146"/>
      <c r="B6" s="71" t="s">
        <v>114</v>
      </c>
      <c r="C6" s="75" t="s">
        <v>115</v>
      </c>
      <c r="D6" s="73" t="s">
        <v>116</v>
      </c>
      <c r="E6" s="146"/>
      <c r="F6" s="76" t="s">
        <v>117</v>
      </c>
    </row>
    <row r="7" spans="1:6" ht="12.75">
      <c r="A7" s="146"/>
      <c r="B7" s="71" t="s">
        <v>118</v>
      </c>
      <c r="C7" s="72" t="s">
        <v>119</v>
      </c>
      <c r="D7" s="76" t="s">
        <v>120</v>
      </c>
      <c r="E7" s="146"/>
      <c r="F7" s="76" t="s">
        <v>120</v>
      </c>
    </row>
    <row r="8" spans="1:6" ht="12.75">
      <c r="A8" s="147"/>
      <c r="B8" s="77"/>
      <c r="C8" s="77"/>
      <c r="D8" s="78"/>
      <c r="E8" s="147"/>
      <c r="F8" s="79"/>
    </row>
    <row r="9" spans="1:6" ht="13.5" thickBot="1">
      <c r="A9" s="80">
        <v>1</v>
      </c>
      <c r="B9" s="81">
        <v>2</v>
      </c>
      <c r="C9" s="81">
        <v>3</v>
      </c>
      <c r="D9" s="107">
        <v>4</v>
      </c>
      <c r="E9" s="107">
        <v>5</v>
      </c>
      <c r="F9" s="108">
        <v>6</v>
      </c>
    </row>
    <row r="10" spans="1:6" ht="12.75">
      <c r="A10" s="100" t="s">
        <v>121</v>
      </c>
      <c r="B10" s="103">
        <v>200</v>
      </c>
      <c r="C10" s="104" t="s">
        <v>122</v>
      </c>
      <c r="D10" s="83">
        <f>D12+D84+D96+D112+D134+D165+D179</f>
        <v>6271800</v>
      </c>
      <c r="E10" s="83">
        <f>SUM(E13+E28+E78+E84+E97+E127+E135+E144+E165+E179+E120)</f>
        <v>3239705.12</v>
      </c>
      <c r="F10" s="83">
        <f>F12+F84+F96+F112+F134+F165+F179</f>
        <v>3032094.88</v>
      </c>
    </row>
    <row r="11" spans="1:6" ht="12.75">
      <c r="A11" s="100" t="s">
        <v>177</v>
      </c>
      <c r="B11" s="105">
        <v>200</v>
      </c>
      <c r="C11" s="82" t="s">
        <v>123</v>
      </c>
      <c r="D11" s="83"/>
      <c r="E11" s="83"/>
      <c r="F11" s="97"/>
    </row>
    <row r="12" spans="1:8" ht="12.75">
      <c r="A12" s="100" t="s">
        <v>124</v>
      </c>
      <c r="B12" s="105">
        <v>200</v>
      </c>
      <c r="C12" s="82" t="s">
        <v>125</v>
      </c>
      <c r="D12" s="83">
        <v>2959300</v>
      </c>
      <c r="E12" s="83">
        <v>1289237.75</v>
      </c>
      <c r="F12" s="97">
        <f>D12-E12</f>
        <v>1670062.25</v>
      </c>
      <c r="G12" s="83">
        <v>76644.79</v>
      </c>
      <c r="H12" s="97">
        <v>2830355.21</v>
      </c>
    </row>
    <row r="13" spans="1:12" ht="33.75">
      <c r="A13" s="100" t="s">
        <v>126</v>
      </c>
      <c r="B13" s="105">
        <v>200</v>
      </c>
      <c r="C13" s="82" t="s">
        <v>127</v>
      </c>
      <c r="D13" s="83">
        <v>638900</v>
      </c>
      <c r="E13" s="83">
        <v>250657.47</v>
      </c>
      <c r="F13" s="97">
        <f aca="true" t="shared" si="0" ref="F13:F76">D13-E13</f>
        <v>388242.53</v>
      </c>
      <c r="G13" s="83">
        <v>15000</v>
      </c>
      <c r="H13" s="97">
        <v>623900</v>
      </c>
      <c r="L13" s="36"/>
    </row>
    <row r="14" spans="1:8" ht="45">
      <c r="A14" s="101" t="s">
        <v>172</v>
      </c>
      <c r="B14" s="105">
        <v>200</v>
      </c>
      <c r="C14" s="82" t="s">
        <v>128</v>
      </c>
      <c r="D14" s="83">
        <v>638900</v>
      </c>
      <c r="E14" s="83">
        <v>250657.47</v>
      </c>
      <c r="F14" s="97">
        <f t="shared" si="0"/>
        <v>388242.53</v>
      </c>
      <c r="G14" s="83">
        <v>15000</v>
      </c>
      <c r="H14" s="97">
        <v>623900</v>
      </c>
    </row>
    <row r="15" spans="1:8" ht="12.75">
      <c r="A15" s="101" t="s">
        <v>173</v>
      </c>
      <c r="B15" s="105">
        <v>200</v>
      </c>
      <c r="C15" s="82" t="s">
        <v>129</v>
      </c>
      <c r="D15" s="83">
        <v>638900</v>
      </c>
      <c r="E15" s="83">
        <v>250657.47</v>
      </c>
      <c r="F15" s="97">
        <f t="shared" si="0"/>
        <v>388242.53</v>
      </c>
      <c r="G15" s="83">
        <v>15000</v>
      </c>
      <c r="H15" s="97">
        <v>623900</v>
      </c>
    </row>
    <row r="16" spans="1:8" ht="56.25">
      <c r="A16" s="101" t="s">
        <v>392</v>
      </c>
      <c r="B16" s="105">
        <v>200</v>
      </c>
      <c r="C16" s="82" t="s">
        <v>380</v>
      </c>
      <c r="D16" s="83">
        <v>638900</v>
      </c>
      <c r="E16" s="83">
        <v>250657.47</v>
      </c>
      <c r="F16" s="97">
        <f t="shared" si="0"/>
        <v>388242.53</v>
      </c>
      <c r="G16" s="83"/>
      <c r="H16" s="97"/>
    </row>
    <row r="17" spans="1:8" ht="22.5">
      <c r="A17" s="101" t="s">
        <v>382</v>
      </c>
      <c r="B17" s="105">
        <v>200</v>
      </c>
      <c r="C17" s="82" t="s">
        <v>381</v>
      </c>
      <c r="D17" s="83">
        <v>638900</v>
      </c>
      <c r="E17" s="83">
        <v>250657.47</v>
      </c>
      <c r="F17" s="97">
        <f t="shared" si="0"/>
        <v>388242.53</v>
      </c>
      <c r="G17" s="83"/>
      <c r="H17" s="97"/>
    </row>
    <row r="18" spans="1:8" ht="12.75">
      <c r="A18" s="85" t="s">
        <v>309</v>
      </c>
      <c r="B18" s="105">
        <v>200</v>
      </c>
      <c r="C18" s="82" t="s">
        <v>221</v>
      </c>
      <c r="D18" s="83">
        <v>616200</v>
      </c>
      <c r="E18" s="83">
        <v>250657.47</v>
      </c>
      <c r="F18" s="97">
        <f t="shared" si="0"/>
        <v>365542.53</v>
      </c>
      <c r="G18" s="83">
        <v>15000</v>
      </c>
      <c r="H18" s="97">
        <v>606500</v>
      </c>
    </row>
    <row r="19" spans="1:8" ht="12.75">
      <c r="A19" s="100" t="s">
        <v>130</v>
      </c>
      <c r="B19" s="105">
        <v>200</v>
      </c>
      <c r="C19" s="82" t="s">
        <v>222</v>
      </c>
      <c r="D19" s="83">
        <v>616200</v>
      </c>
      <c r="E19" s="83">
        <v>250657.47</v>
      </c>
      <c r="F19" s="97">
        <f t="shared" si="0"/>
        <v>365542.53</v>
      </c>
      <c r="G19" s="83">
        <v>15000</v>
      </c>
      <c r="H19" s="97">
        <v>606500</v>
      </c>
    </row>
    <row r="20" spans="1:8" ht="22.5">
      <c r="A20" s="100" t="s">
        <v>131</v>
      </c>
      <c r="B20" s="105">
        <v>200</v>
      </c>
      <c r="C20" s="82" t="s">
        <v>223</v>
      </c>
      <c r="D20" s="83">
        <v>616200</v>
      </c>
      <c r="E20" s="83">
        <v>250657.47</v>
      </c>
      <c r="F20" s="97">
        <f t="shared" si="0"/>
        <v>365542.53</v>
      </c>
      <c r="G20" s="83">
        <v>15000</v>
      </c>
      <c r="H20" s="97">
        <v>606500</v>
      </c>
    </row>
    <row r="21" spans="1:8" ht="12.75">
      <c r="A21" s="100" t="s">
        <v>132</v>
      </c>
      <c r="B21" s="105">
        <v>200</v>
      </c>
      <c r="C21" s="82" t="s">
        <v>224</v>
      </c>
      <c r="D21" s="83">
        <v>474300</v>
      </c>
      <c r="E21" s="83">
        <v>195994</v>
      </c>
      <c r="F21" s="97">
        <f t="shared" si="0"/>
        <v>278306</v>
      </c>
      <c r="G21" s="83">
        <v>15000</v>
      </c>
      <c r="H21" s="97">
        <v>459300</v>
      </c>
    </row>
    <row r="22" spans="1:8" ht="12.75">
      <c r="A22" s="100" t="s">
        <v>134</v>
      </c>
      <c r="B22" s="105">
        <v>200</v>
      </c>
      <c r="C22" s="82" t="s">
        <v>225</v>
      </c>
      <c r="D22" s="83">
        <v>141900</v>
      </c>
      <c r="E22" s="83">
        <v>54663.47</v>
      </c>
      <c r="F22" s="97">
        <f t="shared" si="0"/>
        <v>87236.53</v>
      </c>
      <c r="G22" s="83" t="s">
        <v>106</v>
      </c>
      <c r="H22" s="97">
        <v>147200</v>
      </c>
    </row>
    <row r="23" spans="1:8" ht="22.5">
      <c r="A23" s="100" t="s">
        <v>393</v>
      </c>
      <c r="B23" s="105">
        <v>200</v>
      </c>
      <c r="C23" s="82" t="s">
        <v>226</v>
      </c>
      <c r="D23" s="83">
        <v>22700</v>
      </c>
      <c r="E23" s="83">
        <v>0</v>
      </c>
      <c r="F23" s="97">
        <f t="shared" si="0"/>
        <v>22700</v>
      </c>
      <c r="G23" s="83" t="s">
        <v>106</v>
      </c>
      <c r="H23" s="97">
        <v>17400</v>
      </c>
    </row>
    <row r="24" spans="1:8" ht="12.75">
      <c r="A24" s="100" t="s">
        <v>130</v>
      </c>
      <c r="B24" s="105">
        <v>200</v>
      </c>
      <c r="C24" s="82" t="s">
        <v>227</v>
      </c>
      <c r="D24" s="83">
        <v>22700</v>
      </c>
      <c r="E24" s="83">
        <v>0</v>
      </c>
      <c r="F24" s="97">
        <f t="shared" si="0"/>
        <v>22700</v>
      </c>
      <c r="G24" s="83" t="s">
        <v>106</v>
      </c>
      <c r="H24" s="97">
        <v>17400</v>
      </c>
    </row>
    <row r="25" spans="1:8" ht="22.5">
      <c r="A25" s="100" t="s">
        <v>131</v>
      </c>
      <c r="B25" s="105">
        <v>200</v>
      </c>
      <c r="C25" s="82" t="s">
        <v>228</v>
      </c>
      <c r="D25" s="83">
        <v>22700</v>
      </c>
      <c r="E25" s="83">
        <v>0</v>
      </c>
      <c r="F25" s="97">
        <f t="shared" si="0"/>
        <v>22700</v>
      </c>
      <c r="G25" s="83" t="s">
        <v>106</v>
      </c>
      <c r="H25" s="97">
        <v>17400</v>
      </c>
    </row>
    <row r="26" spans="1:8" ht="12.75">
      <c r="A26" s="85" t="s">
        <v>133</v>
      </c>
      <c r="B26" s="105">
        <v>200</v>
      </c>
      <c r="C26" s="82" t="s">
        <v>229</v>
      </c>
      <c r="D26" s="83">
        <v>17400</v>
      </c>
      <c r="E26" s="83">
        <v>0</v>
      </c>
      <c r="F26" s="97">
        <f t="shared" si="0"/>
        <v>17400</v>
      </c>
      <c r="G26" s="83" t="s">
        <v>106</v>
      </c>
      <c r="H26" s="97">
        <v>17400</v>
      </c>
    </row>
    <row r="27" spans="1:8" ht="12.75">
      <c r="A27" s="100" t="s">
        <v>134</v>
      </c>
      <c r="B27" s="105">
        <v>200</v>
      </c>
      <c r="C27" s="82" t="s">
        <v>397</v>
      </c>
      <c r="D27" s="83">
        <v>5300</v>
      </c>
      <c r="E27" s="83">
        <v>0</v>
      </c>
      <c r="F27" s="97">
        <f t="shared" si="0"/>
        <v>5300</v>
      </c>
      <c r="G27" s="83"/>
      <c r="H27" s="97"/>
    </row>
    <row r="28" spans="1:8" ht="45">
      <c r="A28" s="85" t="s">
        <v>394</v>
      </c>
      <c r="B28" s="105">
        <v>200</v>
      </c>
      <c r="C28" s="82" t="s">
        <v>135</v>
      </c>
      <c r="D28" s="83">
        <v>2319400</v>
      </c>
      <c r="E28" s="83">
        <v>1038580.28</v>
      </c>
      <c r="F28" s="97">
        <f t="shared" si="0"/>
        <v>1280819.72</v>
      </c>
      <c r="G28" s="83">
        <v>61644.79</v>
      </c>
      <c r="H28" s="97">
        <v>2205455.21</v>
      </c>
    </row>
    <row r="29" spans="1:8" ht="57" customHeight="1">
      <c r="A29" s="100" t="s">
        <v>395</v>
      </c>
      <c r="B29" s="105">
        <v>200</v>
      </c>
      <c r="C29" s="82" t="s">
        <v>136</v>
      </c>
      <c r="D29" s="83">
        <v>2267700</v>
      </c>
      <c r="E29" s="83">
        <v>1014380.28</v>
      </c>
      <c r="F29" s="97">
        <f t="shared" si="0"/>
        <v>1253319.72</v>
      </c>
      <c r="G29" s="83">
        <v>61644.79</v>
      </c>
      <c r="H29" s="97">
        <v>2156955.21</v>
      </c>
    </row>
    <row r="30" spans="1:8" ht="12.75">
      <c r="A30" s="100" t="s">
        <v>174</v>
      </c>
      <c r="B30" s="105">
        <v>200</v>
      </c>
      <c r="C30" s="82" t="s">
        <v>137</v>
      </c>
      <c r="D30" s="83">
        <v>2267700</v>
      </c>
      <c r="E30" s="83">
        <v>1014380.28</v>
      </c>
      <c r="F30" s="97">
        <f t="shared" si="0"/>
        <v>1253319.72</v>
      </c>
      <c r="G30" s="83">
        <v>61644.79</v>
      </c>
      <c r="H30" s="97">
        <v>2156955.21</v>
      </c>
    </row>
    <row r="31" spans="1:8" ht="56.25">
      <c r="A31" s="101" t="s">
        <v>392</v>
      </c>
      <c r="B31" s="105">
        <v>200</v>
      </c>
      <c r="C31" s="82" t="s">
        <v>383</v>
      </c>
      <c r="D31" s="83">
        <v>1956600</v>
      </c>
      <c r="E31" s="83">
        <v>856173.14</v>
      </c>
      <c r="F31" s="97">
        <f t="shared" si="0"/>
        <v>1100426.8599999999</v>
      </c>
      <c r="G31" s="83"/>
      <c r="H31" s="97"/>
    </row>
    <row r="32" spans="1:8" ht="22.5">
      <c r="A32" s="101" t="s">
        <v>382</v>
      </c>
      <c r="B32" s="105">
        <v>200</v>
      </c>
      <c r="C32" s="82" t="s">
        <v>384</v>
      </c>
      <c r="D32" s="83">
        <v>1956600</v>
      </c>
      <c r="E32" s="83">
        <v>856173.14</v>
      </c>
      <c r="F32" s="97">
        <f t="shared" si="0"/>
        <v>1100426.8599999999</v>
      </c>
      <c r="G32" s="83"/>
      <c r="H32" s="97"/>
    </row>
    <row r="33" spans="1:8" ht="12.75">
      <c r="A33" s="85" t="s">
        <v>309</v>
      </c>
      <c r="B33" s="105">
        <v>200</v>
      </c>
      <c r="C33" s="82" t="s">
        <v>230</v>
      </c>
      <c r="D33" s="83">
        <v>1909300</v>
      </c>
      <c r="E33" s="83">
        <v>856173.14</v>
      </c>
      <c r="F33" s="97">
        <f t="shared" si="0"/>
        <v>1053126.8599999999</v>
      </c>
      <c r="G33" s="83">
        <v>55500</v>
      </c>
      <c r="H33" s="97">
        <v>1864800</v>
      </c>
    </row>
    <row r="34" spans="1:8" ht="12.75">
      <c r="A34" s="100" t="s">
        <v>130</v>
      </c>
      <c r="B34" s="105">
        <v>200</v>
      </c>
      <c r="C34" s="82" t="s">
        <v>231</v>
      </c>
      <c r="D34" s="83">
        <v>1909300</v>
      </c>
      <c r="E34" s="83">
        <v>856173.14</v>
      </c>
      <c r="F34" s="97">
        <f t="shared" si="0"/>
        <v>1053126.8599999999</v>
      </c>
      <c r="G34" s="83">
        <v>55500</v>
      </c>
      <c r="H34" s="97">
        <v>1864800</v>
      </c>
    </row>
    <row r="35" spans="1:8" ht="22.5">
      <c r="A35" s="100" t="s">
        <v>131</v>
      </c>
      <c r="B35" s="105">
        <v>200</v>
      </c>
      <c r="C35" s="82" t="s">
        <v>232</v>
      </c>
      <c r="D35" s="83">
        <v>1909300</v>
      </c>
      <c r="E35" s="83">
        <v>856173.14</v>
      </c>
      <c r="F35" s="97">
        <f t="shared" si="0"/>
        <v>1053126.8599999999</v>
      </c>
      <c r="G35" s="83">
        <v>55500</v>
      </c>
      <c r="H35" s="97">
        <v>1864800</v>
      </c>
    </row>
    <row r="36" spans="1:8" ht="12.75">
      <c r="A36" s="100" t="s">
        <v>132</v>
      </c>
      <c r="B36" s="105">
        <v>200</v>
      </c>
      <c r="C36" s="82" t="s">
        <v>233</v>
      </c>
      <c r="D36" s="83">
        <v>1473000</v>
      </c>
      <c r="E36" s="83">
        <v>677720.27</v>
      </c>
      <c r="F36" s="97">
        <f t="shared" si="0"/>
        <v>795279.73</v>
      </c>
      <c r="G36" s="83">
        <v>55500</v>
      </c>
      <c r="H36" s="97">
        <v>1417500</v>
      </c>
    </row>
    <row r="37" spans="1:8" ht="12.75">
      <c r="A37" s="100" t="s">
        <v>134</v>
      </c>
      <c r="B37" s="105">
        <v>200</v>
      </c>
      <c r="C37" s="82" t="s">
        <v>234</v>
      </c>
      <c r="D37" s="83">
        <v>436300</v>
      </c>
      <c r="E37" s="83">
        <v>178452.87</v>
      </c>
      <c r="F37" s="97">
        <f t="shared" si="0"/>
        <v>257847.13</v>
      </c>
      <c r="G37" s="83" t="s">
        <v>106</v>
      </c>
      <c r="H37" s="97">
        <v>447300</v>
      </c>
    </row>
    <row r="38" spans="1:8" ht="22.5">
      <c r="A38" s="100" t="s">
        <v>393</v>
      </c>
      <c r="B38" s="105">
        <v>200</v>
      </c>
      <c r="C38" s="82" t="s">
        <v>235</v>
      </c>
      <c r="D38" s="83">
        <v>47300</v>
      </c>
      <c r="E38" s="83">
        <v>0</v>
      </c>
      <c r="F38" s="97">
        <f t="shared" si="0"/>
        <v>47300</v>
      </c>
      <c r="G38" s="83" t="s">
        <v>106</v>
      </c>
      <c r="H38" s="97">
        <v>36300</v>
      </c>
    </row>
    <row r="39" spans="1:8" ht="12.75">
      <c r="A39" s="100" t="s">
        <v>130</v>
      </c>
      <c r="B39" s="105">
        <v>200</v>
      </c>
      <c r="C39" s="82" t="s">
        <v>236</v>
      </c>
      <c r="D39" s="83">
        <v>47300</v>
      </c>
      <c r="E39" s="83">
        <v>0</v>
      </c>
      <c r="F39" s="97">
        <f t="shared" si="0"/>
        <v>47300</v>
      </c>
      <c r="G39" s="83" t="s">
        <v>106</v>
      </c>
      <c r="H39" s="97">
        <v>36300</v>
      </c>
    </row>
    <row r="40" spans="1:8" ht="22.5">
      <c r="A40" s="100" t="s">
        <v>131</v>
      </c>
      <c r="B40" s="105">
        <v>200</v>
      </c>
      <c r="C40" s="82" t="s">
        <v>237</v>
      </c>
      <c r="D40" s="83">
        <v>47300</v>
      </c>
      <c r="E40" s="83">
        <v>0</v>
      </c>
      <c r="F40" s="97">
        <f t="shared" si="0"/>
        <v>47300</v>
      </c>
      <c r="G40" s="83" t="s">
        <v>106</v>
      </c>
      <c r="H40" s="97">
        <v>36300</v>
      </c>
    </row>
    <row r="41" spans="1:8" ht="12.75">
      <c r="A41" s="85" t="s">
        <v>133</v>
      </c>
      <c r="B41" s="105">
        <v>200</v>
      </c>
      <c r="C41" s="82" t="s">
        <v>238</v>
      </c>
      <c r="D41" s="83">
        <v>36300</v>
      </c>
      <c r="E41" s="83">
        <v>0</v>
      </c>
      <c r="F41" s="97">
        <f t="shared" si="0"/>
        <v>36300</v>
      </c>
      <c r="G41" s="83" t="s">
        <v>106</v>
      </c>
      <c r="H41" s="97">
        <v>36300</v>
      </c>
    </row>
    <row r="42" spans="1:8" ht="12.75">
      <c r="A42" s="100" t="s">
        <v>134</v>
      </c>
      <c r="B42" s="105">
        <v>200</v>
      </c>
      <c r="C42" s="82" t="s">
        <v>398</v>
      </c>
      <c r="D42" s="83">
        <v>11000</v>
      </c>
      <c r="E42" s="83">
        <v>0</v>
      </c>
      <c r="F42" s="97">
        <f t="shared" si="0"/>
        <v>11000</v>
      </c>
      <c r="G42" s="83"/>
      <c r="H42" s="97"/>
    </row>
    <row r="43" spans="1:8" ht="22.5">
      <c r="A43" s="85" t="s">
        <v>387</v>
      </c>
      <c r="B43" s="105">
        <v>200</v>
      </c>
      <c r="C43" s="82" t="s">
        <v>385</v>
      </c>
      <c r="D43" s="83">
        <v>303400</v>
      </c>
      <c r="E43" s="83">
        <v>150604.83</v>
      </c>
      <c r="F43" s="97">
        <f t="shared" si="0"/>
        <v>152795.17</v>
      </c>
      <c r="G43" s="83"/>
      <c r="H43" s="97"/>
    </row>
    <row r="44" spans="1:8" ht="22.5">
      <c r="A44" s="85" t="s">
        <v>388</v>
      </c>
      <c r="B44" s="105">
        <v>200</v>
      </c>
      <c r="C44" s="82" t="s">
        <v>386</v>
      </c>
      <c r="D44" s="83">
        <v>303400</v>
      </c>
      <c r="E44" s="83">
        <v>150604.83</v>
      </c>
      <c r="F44" s="97">
        <f t="shared" si="0"/>
        <v>152795.17</v>
      </c>
      <c r="G44" s="83"/>
      <c r="H44" s="97"/>
    </row>
    <row r="45" spans="1:8" ht="22.5">
      <c r="A45" s="100" t="s">
        <v>310</v>
      </c>
      <c r="B45" s="105">
        <v>200</v>
      </c>
      <c r="C45" s="82" t="s">
        <v>239</v>
      </c>
      <c r="D45" s="83">
        <v>59800</v>
      </c>
      <c r="E45" s="83">
        <v>37701.05</v>
      </c>
      <c r="F45" s="97">
        <f t="shared" si="0"/>
        <v>22098.949999999997</v>
      </c>
      <c r="G45" s="83">
        <v>1900</v>
      </c>
      <c r="H45" s="97">
        <v>57900</v>
      </c>
    </row>
    <row r="46" spans="1:8" ht="12.75">
      <c r="A46" s="100" t="s">
        <v>130</v>
      </c>
      <c r="B46" s="105">
        <v>200</v>
      </c>
      <c r="C46" s="82" t="s">
        <v>240</v>
      </c>
      <c r="D46" s="83">
        <v>59800</v>
      </c>
      <c r="E46" s="83">
        <v>37701.05</v>
      </c>
      <c r="F46" s="97">
        <f t="shared" si="0"/>
        <v>22098.949999999997</v>
      </c>
      <c r="G46" s="83">
        <v>1900</v>
      </c>
      <c r="H46" s="97">
        <v>57900</v>
      </c>
    </row>
    <row r="47" spans="1:8" ht="12.75">
      <c r="A47" s="100" t="s">
        <v>138</v>
      </c>
      <c r="B47" s="105">
        <v>200</v>
      </c>
      <c r="C47" s="82" t="s">
        <v>241</v>
      </c>
      <c r="D47" s="83">
        <v>59800</v>
      </c>
      <c r="E47" s="83">
        <v>37701.05</v>
      </c>
      <c r="F47" s="97">
        <f t="shared" si="0"/>
        <v>22098.949999999997</v>
      </c>
      <c r="G47" s="83">
        <v>1900</v>
      </c>
      <c r="H47" s="97">
        <v>57900</v>
      </c>
    </row>
    <row r="48" spans="1:8" ht="12.75">
      <c r="A48" s="100" t="s">
        <v>139</v>
      </c>
      <c r="B48" s="105">
        <v>200</v>
      </c>
      <c r="C48" s="82" t="s">
        <v>242</v>
      </c>
      <c r="D48" s="83">
        <v>26000</v>
      </c>
      <c r="E48" s="83">
        <v>9307.7</v>
      </c>
      <c r="F48" s="97">
        <f t="shared" si="0"/>
        <v>16692.3</v>
      </c>
      <c r="G48" s="83">
        <v>1900</v>
      </c>
      <c r="H48" s="97">
        <v>24100</v>
      </c>
    </row>
    <row r="49" spans="1:8" ht="12.75">
      <c r="A49" s="85" t="s">
        <v>311</v>
      </c>
      <c r="B49" s="105">
        <v>200</v>
      </c>
      <c r="C49" s="82" t="s">
        <v>243</v>
      </c>
      <c r="D49" s="83">
        <v>33800</v>
      </c>
      <c r="E49" s="83">
        <v>28393.35</v>
      </c>
      <c r="F49" s="97">
        <f t="shared" si="0"/>
        <v>5406.6500000000015</v>
      </c>
      <c r="G49" s="83" t="s">
        <v>106</v>
      </c>
      <c r="H49" s="97">
        <v>33800</v>
      </c>
    </row>
    <row r="50" spans="1:8" ht="22.5">
      <c r="A50" s="85" t="s">
        <v>317</v>
      </c>
      <c r="B50" s="105">
        <v>200</v>
      </c>
      <c r="C50" s="82" t="s">
        <v>244</v>
      </c>
      <c r="D50" s="83">
        <v>243600</v>
      </c>
      <c r="E50" s="83">
        <v>112903.78</v>
      </c>
      <c r="F50" s="97">
        <f t="shared" si="0"/>
        <v>130696.22</v>
      </c>
      <c r="G50" s="83">
        <v>4244.79</v>
      </c>
      <c r="H50" s="97">
        <v>195555.21</v>
      </c>
    </row>
    <row r="51" spans="1:8" ht="12.75">
      <c r="A51" s="100" t="s">
        <v>130</v>
      </c>
      <c r="B51" s="105">
        <v>200</v>
      </c>
      <c r="C51" s="82" t="s">
        <v>245</v>
      </c>
      <c r="D51" s="83">
        <v>82100</v>
      </c>
      <c r="E51" s="83">
        <v>39239.69</v>
      </c>
      <c r="F51" s="97">
        <f t="shared" si="0"/>
        <v>42860.31</v>
      </c>
      <c r="G51" s="83">
        <v>870</v>
      </c>
      <c r="H51" s="97">
        <v>56230</v>
      </c>
    </row>
    <row r="52" spans="1:8" ht="12.75">
      <c r="A52" s="100" t="s">
        <v>138</v>
      </c>
      <c r="B52" s="105">
        <v>200</v>
      </c>
      <c r="C52" s="82" t="s">
        <v>246</v>
      </c>
      <c r="D52" s="83">
        <v>82100</v>
      </c>
      <c r="E52" s="83">
        <v>39239.69</v>
      </c>
      <c r="F52" s="97">
        <f t="shared" si="0"/>
        <v>42860.31</v>
      </c>
      <c r="G52" s="83">
        <v>870</v>
      </c>
      <c r="H52" s="97">
        <v>56230</v>
      </c>
    </row>
    <row r="53" spans="1:8" ht="12.75">
      <c r="A53" s="100" t="s">
        <v>140</v>
      </c>
      <c r="B53" s="105">
        <v>200</v>
      </c>
      <c r="C53" s="82" t="s">
        <v>247</v>
      </c>
      <c r="D53" s="83">
        <v>32100</v>
      </c>
      <c r="E53" s="83">
        <v>8172.69</v>
      </c>
      <c r="F53" s="97">
        <f t="shared" si="0"/>
        <v>23927.31</v>
      </c>
      <c r="G53" s="83" t="s">
        <v>106</v>
      </c>
      <c r="H53" s="97">
        <v>32100</v>
      </c>
    </row>
    <row r="54" spans="1:8" ht="15" customHeight="1">
      <c r="A54" s="100" t="s">
        <v>141</v>
      </c>
      <c r="B54" s="105">
        <v>200</v>
      </c>
      <c r="C54" s="82" t="s">
        <v>248</v>
      </c>
      <c r="D54" s="83">
        <v>17200</v>
      </c>
      <c r="E54" s="83">
        <v>4342</v>
      </c>
      <c r="F54" s="97">
        <f t="shared" si="0"/>
        <v>12858</v>
      </c>
      <c r="G54" s="83">
        <v>870</v>
      </c>
      <c r="H54" s="97">
        <v>16330</v>
      </c>
    </row>
    <row r="55" spans="1:8" ht="14.25" customHeight="1">
      <c r="A55" s="48" t="s">
        <v>142</v>
      </c>
      <c r="B55" s="105">
        <v>200</v>
      </c>
      <c r="C55" s="82" t="s">
        <v>249</v>
      </c>
      <c r="D55" s="83">
        <v>32800</v>
      </c>
      <c r="E55" s="83">
        <v>26725</v>
      </c>
      <c r="F55" s="97">
        <f t="shared" si="0"/>
        <v>6075</v>
      </c>
      <c r="G55" s="83" t="s">
        <v>106</v>
      </c>
      <c r="H55" s="97">
        <v>7800</v>
      </c>
    </row>
    <row r="56" spans="1:8" ht="12.75">
      <c r="A56" s="85" t="s">
        <v>144</v>
      </c>
      <c r="B56" s="105">
        <v>200</v>
      </c>
      <c r="C56" s="82" t="s">
        <v>250</v>
      </c>
      <c r="D56" s="83">
        <v>161500</v>
      </c>
      <c r="E56" s="83">
        <v>73664.09</v>
      </c>
      <c r="F56" s="97">
        <f t="shared" si="0"/>
        <v>87835.91</v>
      </c>
      <c r="G56" s="83">
        <v>3374.79</v>
      </c>
      <c r="H56" s="97">
        <v>139325.21</v>
      </c>
    </row>
    <row r="57" spans="1:8" ht="12.75">
      <c r="A57" s="85" t="s">
        <v>327</v>
      </c>
      <c r="B57" s="105">
        <v>200</v>
      </c>
      <c r="C57" s="82" t="s">
        <v>421</v>
      </c>
      <c r="D57" s="83">
        <v>19100</v>
      </c>
      <c r="E57" s="83">
        <v>19078</v>
      </c>
      <c r="F57" s="97">
        <f t="shared" si="0"/>
        <v>22</v>
      </c>
      <c r="G57" s="83"/>
      <c r="H57" s="97"/>
    </row>
    <row r="58" spans="1:8" ht="12.75">
      <c r="A58" s="100" t="s">
        <v>312</v>
      </c>
      <c r="B58" s="105">
        <v>200</v>
      </c>
      <c r="C58" s="82" t="s">
        <v>251</v>
      </c>
      <c r="D58" s="83">
        <v>142400</v>
      </c>
      <c r="E58" s="83">
        <v>54586.09</v>
      </c>
      <c r="F58" s="97">
        <f t="shared" si="0"/>
        <v>87813.91</v>
      </c>
      <c r="G58" s="83">
        <v>3374.79</v>
      </c>
      <c r="H58" s="97">
        <v>139325.21</v>
      </c>
    </row>
    <row r="59" spans="1:8" ht="12.75">
      <c r="A59" s="100" t="s">
        <v>390</v>
      </c>
      <c r="B59" s="105">
        <v>200</v>
      </c>
      <c r="C59" s="82" t="s">
        <v>389</v>
      </c>
      <c r="D59" s="83">
        <v>7700</v>
      </c>
      <c r="E59" s="83">
        <v>7602.31</v>
      </c>
      <c r="F59" s="97">
        <f t="shared" si="0"/>
        <v>97.6899999999996</v>
      </c>
      <c r="G59" s="83"/>
      <c r="H59" s="97"/>
    </row>
    <row r="60" spans="1:8" ht="12.75">
      <c r="A60" s="100" t="s">
        <v>316</v>
      </c>
      <c r="B60" s="105">
        <v>200</v>
      </c>
      <c r="C60" s="82" t="s">
        <v>391</v>
      </c>
      <c r="D60" s="83">
        <v>7700</v>
      </c>
      <c r="E60" s="83">
        <v>7602.31</v>
      </c>
      <c r="F60" s="97">
        <f t="shared" si="0"/>
        <v>97.6899999999996</v>
      </c>
      <c r="G60" s="83"/>
      <c r="H60" s="97"/>
    </row>
    <row r="61" spans="1:8" ht="22.5">
      <c r="A61" s="100" t="s">
        <v>313</v>
      </c>
      <c r="B61" s="105">
        <v>200</v>
      </c>
      <c r="C61" s="82" t="s">
        <v>252</v>
      </c>
      <c r="D61" s="83">
        <v>800</v>
      </c>
      <c r="E61" s="83">
        <v>779</v>
      </c>
      <c r="F61" s="97">
        <f t="shared" si="0"/>
        <v>21</v>
      </c>
      <c r="G61" s="83" t="s">
        <v>106</v>
      </c>
      <c r="H61" s="97">
        <v>800</v>
      </c>
    </row>
    <row r="62" spans="1:8" ht="12.75" customHeight="1">
      <c r="A62" s="100" t="s">
        <v>130</v>
      </c>
      <c r="B62" s="105">
        <v>200</v>
      </c>
      <c r="C62" s="82" t="s">
        <v>253</v>
      </c>
      <c r="D62" s="83">
        <v>800</v>
      </c>
      <c r="E62" s="83">
        <v>779</v>
      </c>
      <c r="F62" s="97">
        <f t="shared" si="0"/>
        <v>21</v>
      </c>
      <c r="G62" s="83" t="s">
        <v>106</v>
      </c>
      <c r="H62" s="97">
        <v>800</v>
      </c>
    </row>
    <row r="63" spans="1:8" ht="12.75">
      <c r="A63" s="100" t="s">
        <v>143</v>
      </c>
      <c r="B63" s="105">
        <v>200</v>
      </c>
      <c r="C63" s="82" t="s">
        <v>254</v>
      </c>
      <c r="D63" s="83">
        <v>800</v>
      </c>
      <c r="E63" s="83">
        <v>779</v>
      </c>
      <c r="F63" s="97">
        <f t="shared" si="0"/>
        <v>21</v>
      </c>
      <c r="G63" s="83" t="s">
        <v>106</v>
      </c>
      <c r="H63" s="97">
        <v>800</v>
      </c>
    </row>
    <row r="64" spans="1:8" ht="12.75">
      <c r="A64" s="100" t="s">
        <v>316</v>
      </c>
      <c r="B64" s="105">
        <v>200</v>
      </c>
      <c r="C64" s="82" t="s">
        <v>255</v>
      </c>
      <c r="D64" s="83">
        <v>6900</v>
      </c>
      <c r="E64" s="83">
        <v>6823.31</v>
      </c>
      <c r="F64" s="97">
        <f t="shared" si="0"/>
        <v>76.6899999999996</v>
      </c>
      <c r="G64" s="83" t="s">
        <v>106</v>
      </c>
      <c r="H64" s="97">
        <v>1600</v>
      </c>
    </row>
    <row r="65" spans="1:8" ht="12.75">
      <c r="A65" s="100" t="s">
        <v>130</v>
      </c>
      <c r="B65" s="105">
        <v>200</v>
      </c>
      <c r="C65" s="82" t="s">
        <v>256</v>
      </c>
      <c r="D65" s="83">
        <v>6900</v>
      </c>
      <c r="E65" s="83">
        <v>6823.31</v>
      </c>
      <c r="F65" s="97">
        <f t="shared" si="0"/>
        <v>76.6899999999996</v>
      </c>
      <c r="G65" s="83" t="s">
        <v>106</v>
      </c>
      <c r="H65" s="97">
        <v>1600</v>
      </c>
    </row>
    <row r="66" spans="1:8" ht="12.75">
      <c r="A66" s="100" t="s">
        <v>143</v>
      </c>
      <c r="B66" s="105">
        <v>200</v>
      </c>
      <c r="C66" s="82" t="s">
        <v>257</v>
      </c>
      <c r="D66" s="83">
        <v>6900</v>
      </c>
      <c r="E66" s="83">
        <v>6823.31</v>
      </c>
      <c r="F66" s="97">
        <f t="shared" si="0"/>
        <v>76.6899999999996</v>
      </c>
      <c r="G66" s="83" t="s">
        <v>106</v>
      </c>
      <c r="H66" s="97">
        <v>1600</v>
      </c>
    </row>
    <row r="67" spans="1:8" ht="12.75">
      <c r="A67" s="100" t="s">
        <v>314</v>
      </c>
      <c r="B67" s="105">
        <v>200</v>
      </c>
      <c r="C67" s="82" t="s">
        <v>193</v>
      </c>
      <c r="D67" s="83">
        <v>51700</v>
      </c>
      <c r="E67" s="83">
        <v>24200</v>
      </c>
      <c r="F67" s="97">
        <f t="shared" si="0"/>
        <v>27500</v>
      </c>
      <c r="G67" s="83" t="s">
        <v>106</v>
      </c>
      <c r="H67" s="97">
        <v>48500</v>
      </c>
    </row>
    <row r="68" spans="1:8" ht="90">
      <c r="A68" s="100" t="s">
        <v>315</v>
      </c>
      <c r="B68" s="105">
        <v>200</v>
      </c>
      <c r="C68" s="82" t="s">
        <v>194</v>
      </c>
      <c r="D68" s="83">
        <v>200</v>
      </c>
      <c r="E68" s="83">
        <v>200</v>
      </c>
      <c r="F68" s="97">
        <f t="shared" si="0"/>
        <v>0</v>
      </c>
      <c r="G68" s="83" t="s">
        <v>106</v>
      </c>
      <c r="H68" s="97">
        <v>200</v>
      </c>
    </row>
    <row r="69" spans="1:8" ht="297.75" customHeight="1">
      <c r="A69" s="48" t="s">
        <v>468</v>
      </c>
      <c r="B69" s="105">
        <v>200</v>
      </c>
      <c r="C69" s="82" t="s">
        <v>376</v>
      </c>
      <c r="D69" s="83">
        <v>200</v>
      </c>
      <c r="E69" s="83">
        <v>200</v>
      </c>
      <c r="F69" s="97">
        <f t="shared" si="0"/>
        <v>0</v>
      </c>
      <c r="G69" s="83"/>
      <c r="H69" s="97"/>
    </row>
    <row r="70" spans="1:8" ht="22.5">
      <c r="A70" s="100" t="s">
        <v>317</v>
      </c>
      <c r="B70" s="105">
        <v>200</v>
      </c>
      <c r="C70" s="82" t="s">
        <v>377</v>
      </c>
      <c r="D70" s="83">
        <v>200</v>
      </c>
      <c r="E70" s="83">
        <v>200</v>
      </c>
      <c r="F70" s="97">
        <f t="shared" si="0"/>
        <v>0</v>
      </c>
      <c r="G70" s="83" t="s">
        <v>106</v>
      </c>
      <c r="H70" s="97">
        <v>200</v>
      </c>
    </row>
    <row r="71" spans="1:8" ht="12.75">
      <c r="A71" s="100" t="s">
        <v>144</v>
      </c>
      <c r="B71" s="105">
        <v>200</v>
      </c>
      <c r="C71" s="82" t="s">
        <v>378</v>
      </c>
      <c r="D71" s="83">
        <v>200</v>
      </c>
      <c r="E71" s="83">
        <v>200</v>
      </c>
      <c r="F71" s="97">
        <f t="shared" si="0"/>
        <v>0</v>
      </c>
      <c r="G71" s="83" t="s">
        <v>106</v>
      </c>
      <c r="H71" s="97">
        <v>200</v>
      </c>
    </row>
    <row r="72" spans="1:8" ht="12.75">
      <c r="A72" s="100" t="s">
        <v>318</v>
      </c>
      <c r="B72" s="105">
        <v>200</v>
      </c>
      <c r="C72" s="82" t="s">
        <v>379</v>
      </c>
      <c r="D72" s="83">
        <v>200</v>
      </c>
      <c r="E72" s="83">
        <v>200</v>
      </c>
      <c r="F72" s="97">
        <f t="shared" si="0"/>
        <v>0</v>
      </c>
      <c r="G72" s="83" t="s">
        <v>106</v>
      </c>
      <c r="H72" s="97">
        <v>200</v>
      </c>
    </row>
    <row r="73" spans="1:8" ht="90">
      <c r="A73" s="100" t="s">
        <v>217</v>
      </c>
      <c r="B73" s="105">
        <v>200</v>
      </c>
      <c r="C73" s="82" t="s">
        <v>195</v>
      </c>
      <c r="D73" s="83">
        <v>51500</v>
      </c>
      <c r="E73" s="83">
        <v>24000</v>
      </c>
      <c r="F73" s="97">
        <f t="shared" si="0"/>
        <v>27500</v>
      </c>
      <c r="G73" s="83" t="s">
        <v>106</v>
      </c>
      <c r="H73" s="97">
        <v>48300</v>
      </c>
    </row>
    <row r="74" spans="1:8" ht="12.75">
      <c r="A74" s="100" t="s">
        <v>66</v>
      </c>
      <c r="B74" s="105">
        <v>200</v>
      </c>
      <c r="C74" s="82" t="s">
        <v>258</v>
      </c>
      <c r="D74" s="83">
        <v>51500</v>
      </c>
      <c r="E74" s="83">
        <v>24000</v>
      </c>
      <c r="F74" s="97">
        <f t="shared" si="0"/>
        <v>27500</v>
      </c>
      <c r="G74" s="83" t="s">
        <v>106</v>
      </c>
      <c r="H74" s="97">
        <v>48300</v>
      </c>
    </row>
    <row r="75" spans="1:8" ht="12.75">
      <c r="A75" s="100" t="s">
        <v>130</v>
      </c>
      <c r="B75" s="105">
        <v>200</v>
      </c>
      <c r="C75" s="82" t="s">
        <v>259</v>
      </c>
      <c r="D75" s="83">
        <v>51500</v>
      </c>
      <c r="E75" s="83">
        <v>24000</v>
      </c>
      <c r="F75" s="97">
        <f t="shared" si="0"/>
        <v>27500</v>
      </c>
      <c r="G75" s="83" t="s">
        <v>106</v>
      </c>
      <c r="H75" s="97">
        <v>48300</v>
      </c>
    </row>
    <row r="76" spans="1:8" ht="12.75">
      <c r="A76" s="100" t="s">
        <v>168</v>
      </c>
      <c r="B76" s="105">
        <v>200</v>
      </c>
      <c r="C76" s="82" t="s">
        <v>260</v>
      </c>
      <c r="D76" s="83">
        <v>51500</v>
      </c>
      <c r="E76" s="83">
        <v>24000</v>
      </c>
      <c r="F76" s="97">
        <f t="shared" si="0"/>
        <v>27500</v>
      </c>
      <c r="G76" s="83" t="s">
        <v>106</v>
      </c>
      <c r="H76" s="97">
        <v>48300</v>
      </c>
    </row>
    <row r="77" spans="1:8" ht="22.5">
      <c r="A77" s="100" t="s">
        <v>169</v>
      </c>
      <c r="B77" s="105">
        <v>200</v>
      </c>
      <c r="C77" s="82" t="s">
        <v>261</v>
      </c>
      <c r="D77" s="83">
        <v>51500</v>
      </c>
      <c r="E77" s="83">
        <v>24000</v>
      </c>
      <c r="F77" s="97">
        <f aca="true" t="shared" si="1" ref="F77:F147">D77-E77</f>
        <v>27500</v>
      </c>
      <c r="G77" s="83" t="s">
        <v>106</v>
      </c>
      <c r="H77" s="97">
        <v>48300</v>
      </c>
    </row>
    <row r="78" spans="1:8" ht="12.75">
      <c r="A78" s="100" t="s">
        <v>319</v>
      </c>
      <c r="B78" s="105">
        <v>200</v>
      </c>
      <c r="C78" s="82" t="s">
        <v>196</v>
      </c>
      <c r="D78" s="83">
        <v>1000</v>
      </c>
      <c r="E78" s="83">
        <v>0</v>
      </c>
      <c r="F78" s="97">
        <f t="shared" si="1"/>
        <v>1000</v>
      </c>
      <c r="G78" s="83" t="s">
        <v>106</v>
      </c>
      <c r="H78" s="97">
        <v>1000</v>
      </c>
    </row>
    <row r="79" spans="1:8" ht="12.75">
      <c r="A79" s="100" t="s">
        <v>319</v>
      </c>
      <c r="B79" s="105">
        <v>200</v>
      </c>
      <c r="C79" s="82" t="s">
        <v>197</v>
      </c>
      <c r="D79" s="83">
        <v>1000</v>
      </c>
      <c r="E79" s="83">
        <v>0</v>
      </c>
      <c r="F79" s="97">
        <f t="shared" si="1"/>
        <v>1000</v>
      </c>
      <c r="G79" s="83" t="s">
        <v>106</v>
      </c>
      <c r="H79" s="97">
        <v>1000</v>
      </c>
    </row>
    <row r="80" spans="1:8" ht="12.75">
      <c r="A80" s="100" t="s">
        <v>320</v>
      </c>
      <c r="B80" s="105">
        <v>200</v>
      </c>
      <c r="C80" s="82" t="s">
        <v>198</v>
      </c>
      <c r="D80" s="83">
        <v>1000</v>
      </c>
      <c r="E80" s="83">
        <v>0</v>
      </c>
      <c r="F80" s="97">
        <f t="shared" si="1"/>
        <v>1000</v>
      </c>
      <c r="G80" s="83" t="s">
        <v>106</v>
      </c>
      <c r="H80" s="97">
        <v>1000</v>
      </c>
    </row>
    <row r="81" spans="1:8" ht="12.75">
      <c r="A81" s="100" t="s">
        <v>396</v>
      </c>
      <c r="B81" s="105">
        <v>200</v>
      </c>
      <c r="C81" s="82" t="s">
        <v>262</v>
      </c>
      <c r="D81" s="83">
        <v>1000</v>
      </c>
      <c r="E81" s="83">
        <v>0</v>
      </c>
      <c r="F81" s="97">
        <f t="shared" si="1"/>
        <v>1000</v>
      </c>
      <c r="G81" s="83" t="s">
        <v>106</v>
      </c>
      <c r="H81" s="97">
        <v>1000</v>
      </c>
    </row>
    <row r="82" spans="1:8" ht="12.75">
      <c r="A82" s="100" t="s">
        <v>130</v>
      </c>
      <c r="B82" s="105">
        <v>200</v>
      </c>
      <c r="C82" s="82" t="s">
        <v>263</v>
      </c>
      <c r="D82" s="83">
        <v>1000</v>
      </c>
      <c r="E82" s="83">
        <v>0</v>
      </c>
      <c r="F82" s="97">
        <f t="shared" si="1"/>
        <v>1000</v>
      </c>
      <c r="G82" s="83" t="s">
        <v>106</v>
      </c>
      <c r="H82" s="97">
        <v>1000</v>
      </c>
    </row>
    <row r="83" spans="1:8" ht="12.75">
      <c r="A83" s="100" t="s">
        <v>143</v>
      </c>
      <c r="B83" s="105">
        <v>200</v>
      </c>
      <c r="C83" s="82" t="s">
        <v>264</v>
      </c>
      <c r="D83" s="83">
        <v>1000</v>
      </c>
      <c r="E83" s="83">
        <v>0</v>
      </c>
      <c r="F83" s="97">
        <f t="shared" si="1"/>
        <v>1000</v>
      </c>
      <c r="G83" s="83" t="s">
        <v>106</v>
      </c>
      <c r="H83" s="97">
        <v>1000</v>
      </c>
    </row>
    <row r="84" spans="1:8" ht="12.75">
      <c r="A84" s="100" t="s">
        <v>321</v>
      </c>
      <c r="B84" s="105">
        <v>200</v>
      </c>
      <c r="C84" s="82" t="s">
        <v>146</v>
      </c>
      <c r="D84" s="83">
        <v>139300</v>
      </c>
      <c r="E84" s="83">
        <v>60274.43</v>
      </c>
      <c r="F84" s="97">
        <f t="shared" si="1"/>
        <v>79025.57</v>
      </c>
      <c r="G84" s="83" t="s">
        <v>106</v>
      </c>
      <c r="H84" s="97">
        <v>140700</v>
      </c>
    </row>
    <row r="85" spans="1:8" ht="12.75">
      <c r="A85" s="100" t="s">
        <v>322</v>
      </c>
      <c r="B85" s="105">
        <v>200</v>
      </c>
      <c r="C85" s="82" t="s">
        <v>147</v>
      </c>
      <c r="D85" s="83">
        <v>139300</v>
      </c>
      <c r="E85" s="83">
        <v>60274.43</v>
      </c>
      <c r="F85" s="97">
        <f t="shared" si="1"/>
        <v>79025.57</v>
      </c>
      <c r="G85" s="83" t="s">
        <v>106</v>
      </c>
      <c r="H85" s="97">
        <v>140700</v>
      </c>
    </row>
    <row r="86" spans="1:8" ht="22.5">
      <c r="A86" s="100" t="s">
        <v>323</v>
      </c>
      <c r="B86" s="105">
        <v>200</v>
      </c>
      <c r="C86" s="82" t="s">
        <v>148</v>
      </c>
      <c r="D86" s="83">
        <v>139300</v>
      </c>
      <c r="E86" s="83">
        <v>60274.43</v>
      </c>
      <c r="F86" s="97">
        <f t="shared" si="1"/>
        <v>79025.57</v>
      </c>
      <c r="G86" s="83" t="s">
        <v>106</v>
      </c>
      <c r="H86" s="97">
        <v>140700</v>
      </c>
    </row>
    <row r="87" spans="1:8" ht="33.75">
      <c r="A87" s="100" t="s">
        <v>324</v>
      </c>
      <c r="B87" s="105">
        <v>200</v>
      </c>
      <c r="C87" s="82" t="s">
        <v>149</v>
      </c>
      <c r="D87" s="83">
        <v>139300</v>
      </c>
      <c r="E87" s="83">
        <v>60274.43</v>
      </c>
      <c r="F87" s="97">
        <f t="shared" si="1"/>
        <v>79025.57</v>
      </c>
      <c r="G87" s="83" t="s">
        <v>106</v>
      </c>
      <c r="H87" s="97">
        <v>140700</v>
      </c>
    </row>
    <row r="88" spans="1:8" ht="12.75">
      <c r="A88" s="85" t="s">
        <v>443</v>
      </c>
      <c r="B88" s="105">
        <v>200</v>
      </c>
      <c r="C88" s="82" t="s">
        <v>265</v>
      </c>
      <c r="D88" s="83">
        <v>139200</v>
      </c>
      <c r="E88" s="83">
        <v>60274.43</v>
      </c>
      <c r="F88" s="97">
        <f t="shared" si="1"/>
        <v>78925.57</v>
      </c>
      <c r="G88" s="83" t="s">
        <v>106</v>
      </c>
      <c r="H88" s="97">
        <v>139200</v>
      </c>
    </row>
    <row r="89" spans="1:8" ht="12.75">
      <c r="A89" s="100" t="s">
        <v>130</v>
      </c>
      <c r="B89" s="105">
        <v>200</v>
      </c>
      <c r="C89" s="82" t="s">
        <v>266</v>
      </c>
      <c r="D89" s="83">
        <v>139200</v>
      </c>
      <c r="E89" s="83">
        <v>60274.43</v>
      </c>
      <c r="F89" s="97">
        <f t="shared" si="1"/>
        <v>78925.57</v>
      </c>
      <c r="G89" s="83" t="s">
        <v>106</v>
      </c>
      <c r="H89" s="97">
        <v>139200</v>
      </c>
    </row>
    <row r="90" spans="1:8" ht="22.5">
      <c r="A90" s="100" t="s">
        <v>131</v>
      </c>
      <c r="B90" s="105">
        <v>200</v>
      </c>
      <c r="C90" s="82" t="s">
        <v>267</v>
      </c>
      <c r="D90" s="83">
        <v>139200</v>
      </c>
      <c r="E90" s="83">
        <v>60274.43</v>
      </c>
      <c r="F90" s="97">
        <f t="shared" si="1"/>
        <v>78925.57</v>
      </c>
      <c r="G90" s="83" t="s">
        <v>106</v>
      </c>
      <c r="H90" s="97">
        <v>139200</v>
      </c>
    </row>
    <row r="91" spans="1:8" ht="12.75">
      <c r="A91" s="100" t="s">
        <v>132</v>
      </c>
      <c r="B91" s="105">
        <v>200</v>
      </c>
      <c r="C91" s="82" t="s">
        <v>268</v>
      </c>
      <c r="D91" s="83">
        <v>107000</v>
      </c>
      <c r="E91" s="83">
        <v>47905.8</v>
      </c>
      <c r="F91" s="97">
        <f t="shared" si="1"/>
        <v>59094.2</v>
      </c>
      <c r="G91" s="83" t="s">
        <v>106</v>
      </c>
      <c r="H91" s="97">
        <v>107000</v>
      </c>
    </row>
    <row r="92" spans="1:8" ht="12.75">
      <c r="A92" s="100" t="s">
        <v>134</v>
      </c>
      <c r="B92" s="105">
        <v>200</v>
      </c>
      <c r="C92" s="82" t="s">
        <v>269</v>
      </c>
      <c r="D92" s="83">
        <v>32200</v>
      </c>
      <c r="E92" s="83">
        <v>12368.63</v>
      </c>
      <c r="F92" s="97">
        <f t="shared" si="1"/>
        <v>19831.370000000003</v>
      </c>
      <c r="G92" s="83" t="s">
        <v>106</v>
      </c>
      <c r="H92" s="97">
        <v>32200</v>
      </c>
    </row>
    <row r="93" spans="1:8" ht="26.25" customHeight="1">
      <c r="A93" s="100" t="s">
        <v>317</v>
      </c>
      <c r="B93" s="105">
        <v>200</v>
      </c>
      <c r="C93" s="82" t="s">
        <v>270</v>
      </c>
      <c r="D93" s="83">
        <v>100</v>
      </c>
      <c r="E93" s="83">
        <v>0</v>
      </c>
      <c r="F93" s="97">
        <f t="shared" si="1"/>
        <v>100</v>
      </c>
      <c r="G93" s="83" t="s">
        <v>106</v>
      </c>
      <c r="H93" s="97">
        <v>1500</v>
      </c>
    </row>
    <row r="94" spans="1:8" ht="12.75">
      <c r="A94" s="100" t="s">
        <v>144</v>
      </c>
      <c r="B94" s="105">
        <v>200</v>
      </c>
      <c r="C94" s="82" t="s">
        <v>271</v>
      </c>
      <c r="D94" s="83">
        <v>100</v>
      </c>
      <c r="E94" s="83">
        <v>0</v>
      </c>
      <c r="F94" s="97">
        <f t="shared" si="1"/>
        <v>100</v>
      </c>
      <c r="G94" s="83" t="s">
        <v>106</v>
      </c>
      <c r="H94" s="97">
        <v>1500</v>
      </c>
    </row>
    <row r="95" spans="1:8" ht="12.75">
      <c r="A95" s="100" t="s">
        <v>145</v>
      </c>
      <c r="B95" s="105">
        <v>200</v>
      </c>
      <c r="C95" s="82" t="s">
        <v>272</v>
      </c>
      <c r="D95" s="83">
        <v>100</v>
      </c>
      <c r="E95" s="83">
        <v>0</v>
      </c>
      <c r="F95" s="97">
        <f t="shared" si="1"/>
        <v>100</v>
      </c>
      <c r="G95" s="83" t="s">
        <v>106</v>
      </c>
      <c r="H95" s="97">
        <v>1500</v>
      </c>
    </row>
    <row r="96" spans="1:8" ht="22.5">
      <c r="A96" s="100" t="s">
        <v>150</v>
      </c>
      <c r="B96" s="105">
        <v>200</v>
      </c>
      <c r="C96" s="82" t="s">
        <v>151</v>
      </c>
      <c r="D96" s="83">
        <v>81100</v>
      </c>
      <c r="E96" s="83">
        <v>46699.19</v>
      </c>
      <c r="F96" s="97">
        <f t="shared" si="1"/>
        <v>34400.81</v>
      </c>
      <c r="G96" s="83" t="s">
        <v>106</v>
      </c>
      <c r="H96" s="97">
        <v>68800</v>
      </c>
    </row>
    <row r="97" spans="1:8" ht="33.75">
      <c r="A97" s="100" t="s">
        <v>152</v>
      </c>
      <c r="B97" s="105">
        <v>200</v>
      </c>
      <c r="C97" s="82" t="s">
        <v>153</v>
      </c>
      <c r="D97" s="83">
        <v>81100</v>
      </c>
      <c r="E97" s="83">
        <v>46699.19</v>
      </c>
      <c r="F97" s="97">
        <f t="shared" si="1"/>
        <v>34400.81</v>
      </c>
      <c r="G97" s="83" t="s">
        <v>106</v>
      </c>
      <c r="H97" s="97">
        <v>68800</v>
      </c>
    </row>
    <row r="98" spans="1:8" ht="12.75">
      <c r="A98" s="100" t="s">
        <v>166</v>
      </c>
      <c r="B98" s="105">
        <v>200</v>
      </c>
      <c r="C98" s="82" t="s">
        <v>199</v>
      </c>
      <c r="D98" s="83">
        <v>65900</v>
      </c>
      <c r="E98" s="83">
        <v>32900</v>
      </c>
      <c r="F98" s="97">
        <f t="shared" si="1"/>
        <v>33000</v>
      </c>
      <c r="G98" s="83" t="s">
        <v>106</v>
      </c>
      <c r="H98" s="97">
        <v>65900</v>
      </c>
    </row>
    <row r="99" spans="1:8" ht="82.5" customHeight="1">
      <c r="A99" s="100" t="s">
        <v>217</v>
      </c>
      <c r="B99" s="105">
        <v>200</v>
      </c>
      <c r="C99" s="82" t="s">
        <v>200</v>
      </c>
      <c r="D99" s="83">
        <v>65900</v>
      </c>
      <c r="E99" s="83">
        <v>32900</v>
      </c>
      <c r="F99" s="97">
        <f t="shared" si="1"/>
        <v>33000</v>
      </c>
      <c r="G99" s="83" t="s">
        <v>106</v>
      </c>
      <c r="H99" s="97">
        <v>65900</v>
      </c>
    </row>
    <row r="100" spans="1:8" ht="12.75">
      <c r="A100" s="100" t="s">
        <v>66</v>
      </c>
      <c r="B100" s="105">
        <v>200</v>
      </c>
      <c r="C100" s="82" t="s">
        <v>273</v>
      </c>
      <c r="D100" s="83">
        <v>65900</v>
      </c>
      <c r="E100" s="83">
        <v>32900</v>
      </c>
      <c r="F100" s="97">
        <f t="shared" si="1"/>
        <v>33000</v>
      </c>
      <c r="G100" s="83" t="s">
        <v>106</v>
      </c>
      <c r="H100" s="97">
        <v>65900</v>
      </c>
    </row>
    <row r="101" spans="1:8" ht="12.75">
      <c r="A101" s="100" t="s">
        <v>130</v>
      </c>
      <c r="B101" s="105">
        <v>200</v>
      </c>
      <c r="C101" s="82" t="s">
        <v>274</v>
      </c>
      <c r="D101" s="83">
        <v>65900</v>
      </c>
      <c r="E101" s="83">
        <v>32900</v>
      </c>
      <c r="F101" s="97">
        <f t="shared" si="1"/>
        <v>33000</v>
      </c>
      <c r="G101" s="83" t="s">
        <v>106</v>
      </c>
      <c r="H101" s="97">
        <v>65900</v>
      </c>
    </row>
    <row r="102" spans="1:8" ht="12.75">
      <c r="A102" s="100" t="s">
        <v>168</v>
      </c>
      <c r="B102" s="105">
        <v>200</v>
      </c>
      <c r="C102" s="82" t="s">
        <v>275</v>
      </c>
      <c r="D102" s="83">
        <v>65900</v>
      </c>
      <c r="E102" s="83">
        <v>32900</v>
      </c>
      <c r="F102" s="97">
        <f t="shared" si="1"/>
        <v>33000</v>
      </c>
      <c r="G102" s="83" t="s">
        <v>106</v>
      </c>
      <c r="H102" s="97">
        <v>65900</v>
      </c>
    </row>
    <row r="103" spans="1:8" ht="22.5">
      <c r="A103" s="100" t="s">
        <v>169</v>
      </c>
      <c r="B103" s="105">
        <v>200</v>
      </c>
      <c r="C103" s="82" t="s">
        <v>276</v>
      </c>
      <c r="D103" s="83">
        <v>65900</v>
      </c>
      <c r="E103" s="83">
        <v>32900</v>
      </c>
      <c r="F103" s="97">
        <f t="shared" si="1"/>
        <v>33000</v>
      </c>
      <c r="G103" s="83" t="s">
        <v>106</v>
      </c>
      <c r="H103" s="97">
        <v>65900</v>
      </c>
    </row>
    <row r="104" spans="1:8" ht="12.75">
      <c r="A104" s="100" t="s">
        <v>175</v>
      </c>
      <c r="B104" s="105">
        <v>200</v>
      </c>
      <c r="C104" s="82" t="s">
        <v>201</v>
      </c>
      <c r="D104" s="83">
        <v>15200</v>
      </c>
      <c r="E104" s="83">
        <v>13799.19</v>
      </c>
      <c r="F104" s="97">
        <f t="shared" si="1"/>
        <v>1400.8099999999995</v>
      </c>
      <c r="G104" s="83" t="s">
        <v>106</v>
      </c>
      <c r="H104" s="97">
        <v>2900</v>
      </c>
    </row>
    <row r="105" spans="1:8" ht="56.25">
      <c r="A105" s="100" t="s">
        <v>444</v>
      </c>
      <c r="B105" s="105">
        <v>200</v>
      </c>
      <c r="C105" s="82" t="s">
        <v>202</v>
      </c>
      <c r="D105" s="83">
        <v>15200</v>
      </c>
      <c r="E105" s="83">
        <v>13799.19</v>
      </c>
      <c r="F105" s="97">
        <f t="shared" si="1"/>
        <v>1400.8099999999995</v>
      </c>
      <c r="G105" s="83" t="s">
        <v>106</v>
      </c>
      <c r="H105" s="97">
        <v>2900</v>
      </c>
    </row>
    <row r="106" spans="1:8" ht="22.5">
      <c r="A106" s="100" t="s">
        <v>317</v>
      </c>
      <c r="B106" s="105">
        <v>200</v>
      </c>
      <c r="C106" s="82" t="s">
        <v>277</v>
      </c>
      <c r="D106" s="83">
        <v>15200</v>
      </c>
      <c r="E106" s="83">
        <v>13799.19</v>
      </c>
      <c r="F106" s="97">
        <f t="shared" si="1"/>
        <v>1400.8099999999995</v>
      </c>
      <c r="G106" s="83" t="s">
        <v>106</v>
      </c>
      <c r="H106" s="97">
        <v>2900</v>
      </c>
    </row>
    <row r="107" spans="1:8" ht="12.75">
      <c r="A107" s="100" t="s">
        <v>130</v>
      </c>
      <c r="B107" s="105">
        <v>200</v>
      </c>
      <c r="C107" s="82" t="s">
        <v>278</v>
      </c>
      <c r="D107" s="83">
        <v>2900</v>
      </c>
      <c r="E107" s="83">
        <v>1899.19</v>
      </c>
      <c r="F107" s="97">
        <f t="shared" si="1"/>
        <v>1000.81</v>
      </c>
      <c r="G107" s="83" t="s">
        <v>106</v>
      </c>
      <c r="H107" s="97">
        <v>2900</v>
      </c>
    </row>
    <row r="108" spans="1:8" ht="12.75">
      <c r="A108" s="100" t="s">
        <v>138</v>
      </c>
      <c r="B108" s="105">
        <v>200</v>
      </c>
      <c r="C108" s="82" t="s">
        <v>279</v>
      </c>
      <c r="D108" s="83">
        <v>2900</v>
      </c>
      <c r="E108" s="83">
        <v>1899.19</v>
      </c>
      <c r="F108" s="97">
        <f t="shared" si="1"/>
        <v>1000.81</v>
      </c>
      <c r="G108" s="83" t="s">
        <v>106</v>
      </c>
      <c r="H108" s="97">
        <v>2900</v>
      </c>
    </row>
    <row r="109" spans="1:8" ht="12.75">
      <c r="A109" s="100" t="s">
        <v>142</v>
      </c>
      <c r="B109" s="105">
        <v>200</v>
      </c>
      <c r="C109" s="82" t="s">
        <v>280</v>
      </c>
      <c r="D109" s="83">
        <v>2900</v>
      </c>
      <c r="E109" s="83">
        <v>1899.19</v>
      </c>
      <c r="F109" s="97">
        <f t="shared" si="1"/>
        <v>1000.81</v>
      </c>
      <c r="G109" s="83" t="s">
        <v>106</v>
      </c>
      <c r="H109" s="97">
        <v>2900</v>
      </c>
    </row>
    <row r="110" spans="1:8" ht="12.75">
      <c r="A110" s="100" t="s">
        <v>144</v>
      </c>
      <c r="B110" s="105">
        <v>200</v>
      </c>
      <c r="C110" s="82" t="s">
        <v>439</v>
      </c>
      <c r="D110" s="83">
        <v>12300</v>
      </c>
      <c r="E110" s="83">
        <v>11900</v>
      </c>
      <c r="F110" s="97">
        <f t="shared" si="1"/>
        <v>400</v>
      </c>
      <c r="G110" s="83"/>
      <c r="H110" s="97"/>
    </row>
    <row r="111" spans="1:8" ht="12.75">
      <c r="A111" s="100" t="s">
        <v>318</v>
      </c>
      <c r="B111" s="105">
        <v>200</v>
      </c>
      <c r="C111" s="82" t="s">
        <v>440</v>
      </c>
      <c r="D111" s="83">
        <v>12300</v>
      </c>
      <c r="E111" s="83">
        <v>11900</v>
      </c>
      <c r="F111" s="97">
        <f t="shared" si="1"/>
        <v>400</v>
      </c>
      <c r="G111" s="83"/>
      <c r="H111" s="97"/>
    </row>
    <row r="112" spans="1:8" ht="12.75">
      <c r="A112" s="100" t="s">
        <v>399</v>
      </c>
      <c r="B112" s="105">
        <v>200</v>
      </c>
      <c r="C112" s="82" t="s">
        <v>400</v>
      </c>
      <c r="D112" s="83">
        <v>263700</v>
      </c>
      <c r="E112" s="83">
        <v>126990</v>
      </c>
      <c r="F112" s="97">
        <f t="shared" si="1"/>
        <v>136710</v>
      </c>
      <c r="G112" s="83"/>
      <c r="H112" s="97"/>
    </row>
    <row r="113" spans="1:8" ht="12.75">
      <c r="A113" s="100" t="s">
        <v>401</v>
      </c>
      <c r="B113" s="105">
        <v>200</v>
      </c>
      <c r="C113" s="82" t="s">
        <v>402</v>
      </c>
      <c r="D113" s="83">
        <v>236700</v>
      </c>
      <c r="E113" s="83">
        <v>99990</v>
      </c>
      <c r="F113" s="97">
        <f t="shared" si="1"/>
        <v>136710</v>
      </c>
      <c r="G113" s="83"/>
      <c r="H113" s="97"/>
    </row>
    <row r="114" spans="1:8" ht="12.75">
      <c r="A114" s="100" t="s">
        <v>211</v>
      </c>
      <c r="B114" s="105">
        <v>200</v>
      </c>
      <c r="C114" s="82" t="s">
        <v>403</v>
      </c>
      <c r="D114" s="83">
        <v>136700</v>
      </c>
      <c r="E114" s="83">
        <v>0</v>
      </c>
      <c r="F114" s="97">
        <f t="shared" si="1"/>
        <v>136700</v>
      </c>
      <c r="G114" s="83"/>
      <c r="H114" s="97"/>
    </row>
    <row r="115" spans="1:8" ht="45">
      <c r="A115" s="100" t="s">
        <v>445</v>
      </c>
      <c r="B115" s="105">
        <v>200</v>
      </c>
      <c r="C115" s="82" t="s">
        <v>404</v>
      </c>
      <c r="D115" s="83">
        <v>136700</v>
      </c>
      <c r="E115" s="83">
        <v>0</v>
      </c>
      <c r="F115" s="97">
        <f t="shared" si="1"/>
        <v>136700</v>
      </c>
      <c r="G115" s="83"/>
      <c r="H115" s="97"/>
    </row>
    <row r="116" spans="1:8" ht="22.5">
      <c r="A116" s="100" t="s">
        <v>317</v>
      </c>
      <c r="B116" s="105">
        <v>200</v>
      </c>
      <c r="C116" s="82" t="s">
        <v>405</v>
      </c>
      <c r="D116" s="83">
        <v>136700</v>
      </c>
      <c r="E116" s="83">
        <v>0</v>
      </c>
      <c r="F116" s="97">
        <f t="shared" si="1"/>
        <v>136700</v>
      </c>
      <c r="G116" s="83"/>
      <c r="H116" s="97"/>
    </row>
    <row r="117" spans="1:8" ht="12.75">
      <c r="A117" s="100" t="s">
        <v>130</v>
      </c>
      <c r="B117" s="105">
        <v>200</v>
      </c>
      <c r="C117" s="82" t="s">
        <v>406</v>
      </c>
      <c r="D117" s="83">
        <v>136700</v>
      </c>
      <c r="E117" s="83">
        <v>0</v>
      </c>
      <c r="F117" s="97">
        <f t="shared" si="1"/>
        <v>136700</v>
      </c>
      <c r="G117" s="83"/>
      <c r="H117" s="97"/>
    </row>
    <row r="118" spans="1:8" ht="12.75">
      <c r="A118" s="100" t="s">
        <v>138</v>
      </c>
      <c r="B118" s="105">
        <v>200</v>
      </c>
      <c r="C118" s="82" t="s">
        <v>407</v>
      </c>
      <c r="D118" s="83">
        <v>136700</v>
      </c>
      <c r="E118" s="83">
        <v>0</v>
      </c>
      <c r="F118" s="97">
        <f t="shared" si="1"/>
        <v>136700</v>
      </c>
      <c r="G118" s="83"/>
      <c r="H118" s="97"/>
    </row>
    <row r="119" spans="1:8" ht="12.75">
      <c r="A119" s="100" t="s">
        <v>141</v>
      </c>
      <c r="B119" s="105">
        <v>200</v>
      </c>
      <c r="C119" s="82" t="s">
        <v>408</v>
      </c>
      <c r="D119" s="83">
        <v>136700</v>
      </c>
      <c r="E119" s="83">
        <v>0</v>
      </c>
      <c r="F119" s="97">
        <f t="shared" si="1"/>
        <v>136700</v>
      </c>
      <c r="G119" s="83"/>
      <c r="H119" s="97"/>
    </row>
    <row r="120" spans="1:8" ht="12.75">
      <c r="A120" s="100" t="s">
        <v>175</v>
      </c>
      <c r="B120" s="105">
        <v>200</v>
      </c>
      <c r="C120" s="82" t="s">
        <v>456</v>
      </c>
      <c r="D120" s="83">
        <v>100000</v>
      </c>
      <c r="E120" s="83">
        <v>99990</v>
      </c>
      <c r="F120" s="97">
        <f t="shared" si="1"/>
        <v>10</v>
      </c>
      <c r="G120" s="83"/>
      <c r="H120" s="97"/>
    </row>
    <row r="121" spans="1:8" ht="56.25">
      <c r="A121" s="100" t="s">
        <v>457</v>
      </c>
      <c r="B121" s="105">
        <v>200</v>
      </c>
      <c r="C121" s="82" t="s">
        <v>458</v>
      </c>
      <c r="D121" s="83">
        <v>100000</v>
      </c>
      <c r="E121" s="83">
        <v>99990</v>
      </c>
      <c r="F121" s="97">
        <f t="shared" si="1"/>
        <v>10</v>
      </c>
      <c r="G121" s="83"/>
      <c r="H121" s="97"/>
    </row>
    <row r="122" spans="1:8" ht="45">
      <c r="A122" s="100" t="s">
        <v>459</v>
      </c>
      <c r="B122" s="105">
        <v>200</v>
      </c>
      <c r="C122" s="82" t="s">
        <v>460</v>
      </c>
      <c r="D122" s="83">
        <v>100000</v>
      </c>
      <c r="E122" s="83">
        <v>99990</v>
      </c>
      <c r="F122" s="97">
        <f t="shared" si="1"/>
        <v>10</v>
      </c>
      <c r="G122" s="83"/>
      <c r="H122" s="97"/>
    </row>
    <row r="123" spans="1:8" ht="22.5">
      <c r="A123" s="100" t="s">
        <v>317</v>
      </c>
      <c r="B123" s="105">
        <v>200</v>
      </c>
      <c r="C123" s="82" t="s">
        <v>461</v>
      </c>
      <c r="D123" s="83">
        <v>100000</v>
      </c>
      <c r="E123" s="83">
        <v>99990</v>
      </c>
      <c r="F123" s="97">
        <f>D123-E123</f>
        <v>10</v>
      </c>
      <c r="G123" s="83"/>
      <c r="H123" s="97"/>
    </row>
    <row r="124" spans="1:8" ht="12.75">
      <c r="A124" s="100" t="s">
        <v>130</v>
      </c>
      <c r="B124" s="105">
        <v>200</v>
      </c>
      <c r="C124" s="82" t="s">
        <v>462</v>
      </c>
      <c r="D124" s="83">
        <v>100000</v>
      </c>
      <c r="E124" s="83">
        <v>99990</v>
      </c>
      <c r="F124" s="97">
        <f t="shared" si="1"/>
        <v>10</v>
      </c>
      <c r="G124" s="83"/>
      <c r="H124" s="97"/>
    </row>
    <row r="125" spans="1:8" ht="12.75">
      <c r="A125" s="100" t="s">
        <v>138</v>
      </c>
      <c r="B125" s="105">
        <v>200</v>
      </c>
      <c r="C125" s="82" t="s">
        <v>463</v>
      </c>
      <c r="D125" s="83">
        <v>100000</v>
      </c>
      <c r="E125" s="83">
        <v>99990</v>
      </c>
      <c r="F125" s="97">
        <f t="shared" si="1"/>
        <v>10</v>
      </c>
      <c r="G125" s="83"/>
      <c r="H125" s="97"/>
    </row>
    <row r="126" spans="1:8" ht="12.75">
      <c r="A126" s="100" t="s">
        <v>464</v>
      </c>
      <c r="B126" s="105">
        <v>200</v>
      </c>
      <c r="C126" s="82" t="s">
        <v>465</v>
      </c>
      <c r="D126" s="83">
        <v>100000</v>
      </c>
      <c r="E126" s="83">
        <v>99990</v>
      </c>
      <c r="F126" s="97">
        <f t="shared" si="1"/>
        <v>10</v>
      </c>
      <c r="G126" s="83"/>
      <c r="H126" s="97"/>
    </row>
    <row r="127" spans="1:8" ht="22.5">
      <c r="A127" s="100" t="s">
        <v>422</v>
      </c>
      <c r="B127" s="105">
        <v>200</v>
      </c>
      <c r="C127" s="82" t="s">
        <v>424</v>
      </c>
      <c r="D127" s="83">
        <v>27000</v>
      </c>
      <c r="E127" s="83">
        <v>27000</v>
      </c>
      <c r="F127" s="97">
        <f t="shared" si="1"/>
        <v>0</v>
      </c>
      <c r="G127" s="83"/>
      <c r="H127" s="97"/>
    </row>
    <row r="128" spans="1:8" ht="12.75">
      <c r="A128" s="100" t="s">
        <v>166</v>
      </c>
      <c r="B128" s="105">
        <v>200</v>
      </c>
      <c r="C128" s="82" t="s">
        <v>423</v>
      </c>
      <c r="D128" s="83">
        <v>27000</v>
      </c>
      <c r="E128" s="83">
        <v>27000</v>
      </c>
      <c r="F128" s="97">
        <f t="shared" si="1"/>
        <v>0</v>
      </c>
      <c r="G128" s="83"/>
      <c r="H128" s="97"/>
    </row>
    <row r="129" spans="1:8" ht="90">
      <c r="A129" s="100" t="s">
        <v>217</v>
      </c>
      <c r="B129" s="105">
        <v>200</v>
      </c>
      <c r="C129" s="82" t="s">
        <v>425</v>
      </c>
      <c r="D129" s="83">
        <v>27000</v>
      </c>
      <c r="E129" s="83">
        <v>27000</v>
      </c>
      <c r="F129" s="97">
        <f t="shared" si="1"/>
        <v>0</v>
      </c>
      <c r="G129" s="83"/>
      <c r="H129" s="97"/>
    </row>
    <row r="130" spans="1:8" ht="12.75">
      <c r="A130" s="100" t="s">
        <v>66</v>
      </c>
      <c r="B130" s="105">
        <v>200</v>
      </c>
      <c r="C130" s="82" t="s">
        <v>426</v>
      </c>
      <c r="D130" s="83">
        <v>27000</v>
      </c>
      <c r="E130" s="83">
        <v>27000</v>
      </c>
      <c r="F130" s="97">
        <f t="shared" si="1"/>
        <v>0</v>
      </c>
      <c r="G130" s="83"/>
      <c r="H130" s="97"/>
    </row>
    <row r="131" spans="1:8" ht="12.75">
      <c r="A131" s="100" t="s">
        <v>130</v>
      </c>
      <c r="B131" s="105">
        <v>200</v>
      </c>
      <c r="C131" s="82" t="s">
        <v>427</v>
      </c>
      <c r="D131" s="83">
        <v>27000</v>
      </c>
      <c r="E131" s="83">
        <v>27000</v>
      </c>
      <c r="F131" s="97">
        <f>D131-E131</f>
        <v>0</v>
      </c>
      <c r="G131" s="83"/>
      <c r="H131" s="97"/>
    </row>
    <row r="132" spans="1:8" ht="12.75">
      <c r="A132" s="100" t="s">
        <v>168</v>
      </c>
      <c r="B132" s="105">
        <v>200</v>
      </c>
      <c r="C132" s="82" t="s">
        <v>428</v>
      </c>
      <c r="D132" s="83">
        <v>27000</v>
      </c>
      <c r="E132" s="83">
        <v>27000</v>
      </c>
      <c r="F132" s="97">
        <f>D132-E132</f>
        <v>0</v>
      </c>
      <c r="G132" s="83"/>
      <c r="H132" s="97"/>
    </row>
    <row r="133" spans="1:8" ht="22.5">
      <c r="A133" s="100" t="s">
        <v>169</v>
      </c>
      <c r="B133" s="105">
        <v>200</v>
      </c>
      <c r="C133" s="82" t="s">
        <v>429</v>
      </c>
      <c r="D133" s="83">
        <v>27000</v>
      </c>
      <c r="E133" s="83">
        <v>27000</v>
      </c>
      <c r="F133" s="97">
        <f>D133-E133</f>
        <v>0</v>
      </c>
      <c r="G133" s="83"/>
      <c r="H133" s="97"/>
    </row>
    <row r="134" spans="1:8" ht="12.75">
      <c r="A134" s="100" t="s">
        <v>154</v>
      </c>
      <c r="B134" s="105">
        <v>200</v>
      </c>
      <c r="C134" s="82" t="s">
        <v>155</v>
      </c>
      <c r="D134" s="83">
        <f>SUM(D135+D144)</f>
        <v>1183200</v>
      </c>
      <c r="E134" s="83">
        <v>956558.15</v>
      </c>
      <c r="F134" s="97">
        <f t="shared" si="1"/>
        <v>226641.84999999998</v>
      </c>
      <c r="G134" s="83">
        <v>108742.27</v>
      </c>
      <c r="H134" s="97">
        <v>1125857.73</v>
      </c>
    </row>
    <row r="135" spans="1:8" ht="12.75">
      <c r="A135" s="100" t="s">
        <v>156</v>
      </c>
      <c r="B135" s="105">
        <v>200</v>
      </c>
      <c r="C135" s="82" t="s">
        <v>157</v>
      </c>
      <c r="D135" s="83">
        <v>289100</v>
      </c>
      <c r="E135" s="83">
        <v>289017.26</v>
      </c>
      <c r="F135" s="97">
        <f t="shared" si="1"/>
        <v>82.73999999999069</v>
      </c>
      <c r="G135" s="83">
        <v>98619</v>
      </c>
      <c r="H135" s="97">
        <v>301381</v>
      </c>
    </row>
    <row r="136" spans="1:8" ht="14.25" customHeight="1">
      <c r="A136" s="100" t="s">
        <v>175</v>
      </c>
      <c r="B136" s="105">
        <v>200</v>
      </c>
      <c r="C136" s="82" t="s">
        <v>203</v>
      </c>
      <c r="D136" s="83">
        <v>289100</v>
      </c>
      <c r="E136" s="83">
        <v>289017.26</v>
      </c>
      <c r="F136" s="97">
        <f t="shared" si="1"/>
        <v>82.73999999999069</v>
      </c>
      <c r="G136" s="83">
        <v>98619</v>
      </c>
      <c r="H136" s="97">
        <v>301381</v>
      </c>
    </row>
    <row r="137" spans="1:8" ht="57.75" customHeight="1">
      <c r="A137" s="100" t="s">
        <v>446</v>
      </c>
      <c r="B137" s="105">
        <v>200</v>
      </c>
      <c r="C137" s="82" t="s">
        <v>204</v>
      </c>
      <c r="D137" s="83">
        <v>289100</v>
      </c>
      <c r="E137" s="83">
        <v>289017.26</v>
      </c>
      <c r="F137" s="97">
        <f t="shared" si="1"/>
        <v>82.73999999999069</v>
      </c>
      <c r="G137" s="83">
        <v>98619</v>
      </c>
      <c r="H137" s="97">
        <v>301381</v>
      </c>
    </row>
    <row r="138" spans="1:8" ht="22.5">
      <c r="A138" s="100" t="s">
        <v>205</v>
      </c>
      <c r="B138" s="105">
        <v>200</v>
      </c>
      <c r="C138" s="82" t="s">
        <v>206</v>
      </c>
      <c r="D138" s="83">
        <v>289100</v>
      </c>
      <c r="E138" s="83">
        <v>289017.26</v>
      </c>
      <c r="F138" s="97">
        <f t="shared" si="1"/>
        <v>82.73999999999069</v>
      </c>
      <c r="G138" s="83">
        <v>98619</v>
      </c>
      <c r="H138" s="97">
        <v>301381</v>
      </c>
    </row>
    <row r="139" spans="1:8" ht="22.5">
      <c r="A139" s="100" t="s">
        <v>317</v>
      </c>
      <c r="B139" s="105">
        <v>200</v>
      </c>
      <c r="C139" s="82" t="s">
        <v>281</v>
      </c>
      <c r="D139" s="83">
        <v>289100</v>
      </c>
      <c r="E139" s="83">
        <v>289017.26</v>
      </c>
      <c r="F139" s="97">
        <f t="shared" si="1"/>
        <v>82.73999999999069</v>
      </c>
      <c r="G139" s="83">
        <v>98619</v>
      </c>
      <c r="H139" s="97">
        <v>301381</v>
      </c>
    </row>
    <row r="140" spans="1:8" ht="12.75">
      <c r="A140" s="100" t="s">
        <v>130</v>
      </c>
      <c r="B140" s="105">
        <v>200</v>
      </c>
      <c r="C140" s="82" t="s">
        <v>282</v>
      </c>
      <c r="D140" s="83">
        <v>289100</v>
      </c>
      <c r="E140" s="83">
        <v>289017.26</v>
      </c>
      <c r="F140" s="97">
        <f t="shared" si="1"/>
        <v>82.73999999999069</v>
      </c>
      <c r="G140" s="83">
        <v>98619</v>
      </c>
      <c r="H140" s="97">
        <v>301381</v>
      </c>
    </row>
    <row r="141" spans="1:8" ht="12.75">
      <c r="A141" s="100" t="s">
        <v>138</v>
      </c>
      <c r="B141" s="105">
        <v>200</v>
      </c>
      <c r="C141" s="82" t="s">
        <v>283</v>
      </c>
      <c r="D141" s="83">
        <v>289100</v>
      </c>
      <c r="E141" s="83">
        <v>289017.26</v>
      </c>
      <c r="F141" s="97">
        <f t="shared" si="1"/>
        <v>82.73999999999069</v>
      </c>
      <c r="G141" s="83">
        <v>98619</v>
      </c>
      <c r="H141" s="97">
        <v>301381</v>
      </c>
    </row>
    <row r="142" spans="1:8" ht="12.75">
      <c r="A142" s="100" t="s">
        <v>141</v>
      </c>
      <c r="B142" s="105">
        <v>200</v>
      </c>
      <c r="C142" s="82" t="s">
        <v>284</v>
      </c>
      <c r="D142" s="83">
        <v>284100</v>
      </c>
      <c r="E142" s="83">
        <v>284017.26</v>
      </c>
      <c r="F142" s="97">
        <f t="shared" si="1"/>
        <v>82.73999999999069</v>
      </c>
      <c r="G142" s="83">
        <v>98619</v>
      </c>
      <c r="H142" s="97">
        <v>301381</v>
      </c>
    </row>
    <row r="143" spans="1:8" ht="12.75">
      <c r="A143" s="100" t="s">
        <v>142</v>
      </c>
      <c r="B143" s="105">
        <v>200</v>
      </c>
      <c r="C143" s="82" t="s">
        <v>441</v>
      </c>
      <c r="D143" s="83">
        <v>5000</v>
      </c>
      <c r="E143" s="83">
        <v>5000</v>
      </c>
      <c r="F143" s="97">
        <f t="shared" si="1"/>
        <v>0</v>
      </c>
      <c r="G143" s="83"/>
      <c r="H143" s="97"/>
    </row>
    <row r="144" spans="1:8" ht="12.75">
      <c r="A144" s="100" t="s">
        <v>158</v>
      </c>
      <c r="B144" s="105">
        <v>200</v>
      </c>
      <c r="C144" s="82" t="s">
        <v>159</v>
      </c>
      <c r="D144" s="83">
        <f>SUM(D147+D152)</f>
        <v>894100</v>
      </c>
      <c r="E144" s="83">
        <v>667540.89</v>
      </c>
      <c r="F144" s="97">
        <f t="shared" si="1"/>
        <v>226559.11</v>
      </c>
      <c r="G144" s="83">
        <v>10123.27</v>
      </c>
      <c r="H144" s="97">
        <v>824476.73</v>
      </c>
    </row>
    <row r="145" spans="1:8" ht="12.75">
      <c r="A145" s="100" t="s">
        <v>175</v>
      </c>
      <c r="B145" s="105">
        <v>200</v>
      </c>
      <c r="C145" s="82" t="s">
        <v>207</v>
      </c>
      <c r="D145" s="83">
        <v>894100</v>
      </c>
      <c r="E145" s="83">
        <v>667540.89</v>
      </c>
      <c r="F145" s="97">
        <f t="shared" si="1"/>
        <v>226559.11</v>
      </c>
      <c r="G145" s="83">
        <v>10123.27</v>
      </c>
      <c r="H145" s="97">
        <v>687776.73</v>
      </c>
    </row>
    <row r="146" spans="1:8" ht="56.25">
      <c r="A146" s="100" t="s">
        <v>446</v>
      </c>
      <c r="B146" s="105">
        <v>200</v>
      </c>
      <c r="C146" s="82" t="s">
        <v>208</v>
      </c>
      <c r="D146" s="83">
        <v>894100</v>
      </c>
      <c r="E146" s="83">
        <v>667540.89</v>
      </c>
      <c r="F146" s="97">
        <f t="shared" si="1"/>
        <v>226559.11</v>
      </c>
      <c r="G146" s="83">
        <v>10123.27</v>
      </c>
      <c r="H146" s="97">
        <v>687776.73</v>
      </c>
    </row>
    <row r="147" spans="1:8" ht="12.75">
      <c r="A147" s="100" t="s">
        <v>325</v>
      </c>
      <c r="B147" s="105">
        <v>200</v>
      </c>
      <c r="C147" s="82" t="s">
        <v>209</v>
      </c>
      <c r="D147" s="83">
        <v>276900</v>
      </c>
      <c r="E147" s="83">
        <v>121359.89</v>
      </c>
      <c r="F147" s="97">
        <f t="shared" si="1"/>
        <v>155540.11</v>
      </c>
      <c r="G147" s="83">
        <v>10123.27</v>
      </c>
      <c r="H147" s="97">
        <v>297976.73</v>
      </c>
    </row>
    <row r="148" spans="1:8" ht="22.5">
      <c r="A148" s="100" t="s">
        <v>317</v>
      </c>
      <c r="B148" s="105">
        <v>200</v>
      </c>
      <c r="C148" s="82" t="s">
        <v>285</v>
      </c>
      <c r="D148" s="83">
        <v>276900</v>
      </c>
      <c r="E148" s="83">
        <v>121359.89</v>
      </c>
      <c r="F148" s="97">
        <f aca="true" t="shared" si="2" ref="F148:F185">D148-E148</f>
        <v>155540.11</v>
      </c>
      <c r="G148" s="83">
        <v>10123.27</v>
      </c>
      <c r="H148" s="97">
        <v>297976.73</v>
      </c>
    </row>
    <row r="149" spans="1:8" ht="12.75">
      <c r="A149" s="100" t="s">
        <v>130</v>
      </c>
      <c r="B149" s="105">
        <v>200</v>
      </c>
      <c r="C149" s="82" t="s">
        <v>286</v>
      </c>
      <c r="D149" s="83">
        <v>276900</v>
      </c>
      <c r="E149" s="83">
        <v>121359.89</v>
      </c>
      <c r="F149" s="97">
        <f t="shared" si="2"/>
        <v>155540.11</v>
      </c>
      <c r="G149" s="83">
        <v>10123.27</v>
      </c>
      <c r="H149" s="97">
        <v>297976.73</v>
      </c>
    </row>
    <row r="150" spans="1:8" ht="12.75">
      <c r="A150" s="100" t="s">
        <v>138</v>
      </c>
      <c r="B150" s="105">
        <v>200</v>
      </c>
      <c r="C150" s="82" t="s">
        <v>287</v>
      </c>
      <c r="D150" s="83">
        <v>276900</v>
      </c>
      <c r="E150" s="83">
        <v>121359.89</v>
      </c>
      <c r="F150" s="97">
        <f t="shared" si="2"/>
        <v>155540.11</v>
      </c>
      <c r="G150" s="83">
        <v>10123.27</v>
      </c>
      <c r="H150" s="97">
        <v>297976.73</v>
      </c>
    </row>
    <row r="151" spans="1:8" ht="12.75">
      <c r="A151" s="100" t="s">
        <v>326</v>
      </c>
      <c r="B151" s="105">
        <v>200</v>
      </c>
      <c r="C151" s="82" t="s">
        <v>288</v>
      </c>
      <c r="D151" s="83">
        <v>276900</v>
      </c>
      <c r="E151" s="83">
        <v>121359.89</v>
      </c>
      <c r="F151" s="97">
        <f t="shared" si="2"/>
        <v>155540.11</v>
      </c>
      <c r="G151" s="83">
        <v>10123.27</v>
      </c>
      <c r="H151" s="97">
        <v>297976.73</v>
      </c>
    </row>
    <row r="152" spans="1:8" ht="33.75">
      <c r="A152" s="100" t="s">
        <v>447</v>
      </c>
      <c r="B152" s="105">
        <v>200</v>
      </c>
      <c r="C152" s="82" t="s">
        <v>210</v>
      </c>
      <c r="D152" s="83">
        <v>617200</v>
      </c>
      <c r="E152" s="83">
        <v>546181</v>
      </c>
      <c r="F152" s="97">
        <f t="shared" si="2"/>
        <v>71019</v>
      </c>
      <c r="G152" s="83" t="s">
        <v>106</v>
      </c>
      <c r="H152" s="97">
        <v>389800</v>
      </c>
    </row>
    <row r="153" spans="1:8" ht="22.5">
      <c r="A153" s="100" t="s">
        <v>317</v>
      </c>
      <c r="B153" s="105">
        <v>200</v>
      </c>
      <c r="C153" s="82" t="s">
        <v>289</v>
      </c>
      <c r="D153" s="83">
        <v>615900</v>
      </c>
      <c r="E153" s="83">
        <v>544966</v>
      </c>
      <c r="F153" s="97">
        <f t="shared" si="2"/>
        <v>70934</v>
      </c>
      <c r="G153" s="83" t="s">
        <v>106</v>
      </c>
      <c r="H153" s="97">
        <v>389800</v>
      </c>
    </row>
    <row r="154" spans="1:8" ht="12.75">
      <c r="A154" s="100" t="s">
        <v>130</v>
      </c>
      <c r="B154" s="105">
        <v>200</v>
      </c>
      <c r="C154" s="82" t="s">
        <v>290</v>
      </c>
      <c r="D154" s="83">
        <v>147900</v>
      </c>
      <c r="E154" s="83">
        <v>82658.5</v>
      </c>
      <c r="F154" s="97">
        <f t="shared" si="2"/>
        <v>65241.5</v>
      </c>
      <c r="G154" s="83" t="s">
        <v>106</v>
      </c>
      <c r="H154" s="97">
        <v>150000</v>
      </c>
    </row>
    <row r="155" spans="1:8" ht="12.75">
      <c r="A155" s="100" t="s">
        <v>138</v>
      </c>
      <c r="B155" s="105">
        <v>200</v>
      </c>
      <c r="C155" s="82" t="s">
        <v>291</v>
      </c>
      <c r="D155" s="83">
        <v>146100</v>
      </c>
      <c r="E155" s="83">
        <v>80858.5</v>
      </c>
      <c r="F155" s="97">
        <f t="shared" si="2"/>
        <v>65241.5</v>
      </c>
      <c r="G155" s="83" t="s">
        <v>106</v>
      </c>
      <c r="H155" s="97">
        <v>150000</v>
      </c>
    </row>
    <row r="156" spans="1:8" ht="12.75">
      <c r="A156" s="100" t="s">
        <v>141</v>
      </c>
      <c r="B156" s="105">
        <v>200</v>
      </c>
      <c r="C156" s="82" t="s">
        <v>292</v>
      </c>
      <c r="D156" s="83">
        <v>120400</v>
      </c>
      <c r="E156" s="83">
        <v>55166</v>
      </c>
      <c r="F156" s="97">
        <f t="shared" si="2"/>
        <v>65234</v>
      </c>
      <c r="G156" s="83" t="s">
        <v>106</v>
      </c>
      <c r="H156" s="97">
        <v>150000</v>
      </c>
    </row>
    <row r="157" spans="1:8" ht="12.75">
      <c r="A157" s="100" t="s">
        <v>142</v>
      </c>
      <c r="B157" s="105">
        <v>200</v>
      </c>
      <c r="C157" s="82" t="s">
        <v>442</v>
      </c>
      <c r="D157" s="83">
        <v>25700</v>
      </c>
      <c r="E157" s="83">
        <v>25692</v>
      </c>
      <c r="F157" s="97">
        <f t="shared" si="2"/>
        <v>8</v>
      </c>
      <c r="G157" s="83"/>
      <c r="H157" s="97"/>
    </row>
    <row r="158" spans="1:8" ht="12.75">
      <c r="A158" s="113" t="s">
        <v>143</v>
      </c>
      <c r="B158" s="105">
        <v>200</v>
      </c>
      <c r="C158" s="82" t="s">
        <v>430</v>
      </c>
      <c r="D158" s="83">
        <v>1800</v>
      </c>
      <c r="E158" s="83">
        <v>1800</v>
      </c>
      <c r="F158" s="97">
        <f t="shared" si="2"/>
        <v>0</v>
      </c>
      <c r="G158" s="83"/>
      <c r="H158" s="97"/>
    </row>
    <row r="159" spans="1:8" ht="12.75">
      <c r="A159" s="102" t="s">
        <v>144</v>
      </c>
      <c r="B159" s="105">
        <v>200</v>
      </c>
      <c r="C159" s="82" t="s">
        <v>293</v>
      </c>
      <c r="D159" s="83">
        <v>468000</v>
      </c>
      <c r="E159" s="83">
        <v>462307.5</v>
      </c>
      <c r="F159" s="97">
        <f t="shared" si="2"/>
        <v>5692.5</v>
      </c>
      <c r="G159" s="83" t="s">
        <v>106</v>
      </c>
      <c r="H159" s="97">
        <v>239800</v>
      </c>
    </row>
    <row r="160" spans="1:8" ht="12.75">
      <c r="A160" s="100" t="s">
        <v>327</v>
      </c>
      <c r="B160" s="105">
        <v>200</v>
      </c>
      <c r="C160" s="82" t="s">
        <v>294</v>
      </c>
      <c r="D160" s="83">
        <v>230000</v>
      </c>
      <c r="E160" s="83">
        <v>229942.5</v>
      </c>
      <c r="F160" s="97">
        <f t="shared" si="2"/>
        <v>57.5</v>
      </c>
      <c r="G160" s="83" t="s">
        <v>106</v>
      </c>
      <c r="H160" s="97">
        <v>200000</v>
      </c>
    </row>
    <row r="161" spans="1:8" ht="12.75">
      <c r="A161" s="100" t="s">
        <v>318</v>
      </c>
      <c r="B161" s="105">
        <v>200</v>
      </c>
      <c r="C161" s="82" t="s">
        <v>295</v>
      </c>
      <c r="D161" s="83">
        <v>238000</v>
      </c>
      <c r="E161" s="83">
        <v>232365</v>
      </c>
      <c r="F161" s="97">
        <f t="shared" si="2"/>
        <v>5635</v>
      </c>
      <c r="G161" s="83" t="s">
        <v>106</v>
      </c>
      <c r="H161" s="97">
        <v>39800</v>
      </c>
    </row>
    <row r="162" spans="1:8" ht="12.75">
      <c r="A162" s="100" t="s">
        <v>316</v>
      </c>
      <c r="B162" s="105">
        <v>200</v>
      </c>
      <c r="C162" s="82" t="s">
        <v>448</v>
      </c>
      <c r="D162" s="83">
        <v>1300</v>
      </c>
      <c r="E162" s="83">
        <v>1215</v>
      </c>
      <c r="F162" s="97">
        <f t="shared" si="2"/>
        <v>85</v>
      </c>
      <c r="G162" s="83" t="s">
        <v>106</v>
      </c>
      <c r="H162" s="97">
        <v>1637500</v>
      </c>
    </row>
    <row r="163" spans="1:8" ht="12.75">
      <c r="A163" s="100" t="s">
        <v>130</v>
      </c>
      <c r="B163" s="105">
        <v>200</v>
      </c>
      <c r="C163" s="82" t="s">
        <v>449</v>
      </c>
      <c r="D163" s="83">
        <v>1300</v>
      </c>
      <c r="E163" s="83">
        <v>1215</v>
      </c>
      <c r="F163" s="97">
        <f t="shared" si="2"/>
        <v>85</v>
      </c>
      <c r="G163" s="83" t="s">
        <v>106</v>
      </c>
      <c r="H163" s="97">
        <v>1637500</v>
      </c>
    </row>
    <row r="164" spans="1:8" ht="12.75">
      <c r="A164" s="100" t="s">
        <v>143</v>
      </c>
      <c r="B164" s="105">
        <v>200</v>
      </c>
      <c r="C164" s="82" t="s">
        <v>450</v>
      </c>
      <c r="D164" s="83">
        <v>1300</v>
      </c>
      <c r="E164" s="83">
        <v>1215</v>
      </c>
      <c r="F164" s="97">
        <f t="shared" si="2"/>
        <v>85</v>
      </c>
      <c r="G164" s="83" t="s">
        <v>106</v>
      </c>
      <c r="H164" s="97">
        <v>1637500</v>
      </c>
    </row>
    <row r="165" spans="1:8" ht="12.75">
      <c r="A165" s="100" t="s">
        <v>328</v>
      </c>
      <c r="B165" s="105">
        <v>200</v>
      </c>
      <c r="C165" s="82" t="s">
        <v>160</v>
      </c>
      <c r="D165" s="83">
        <v>1637500</v>
      </c>
      <c r="E165" s="83">
        <v>754665.6</v>
      </c>
      <c r="F165" s="97">
        <f t="shared" si="2"/>
        <v>882834.4</v>
      </c>
      <c r="G165" s="83" t="s">
        <v>106</v>
      </c>
      <c r="H165" s="97">
        <v>1637500</v>
      </c>
    </row>
    <row r="166" spans="1:8" ht="12.75">
      <c r="A166" s="100" t="s">
        <v>161</v>
      </c>
      <c r="B166" s="105">
        <v>200</v>
      </c>
      <c r="C166" s="82" t="s">
        <v>162</v>
      </c>
      <c r="D166" s="83">
        <v>1637500</v>
      </c>
      <c r="E166" s="83">
        <v>754665.6</v>
      </c>
      <c r="F166" s="97">
        <f t="shared" si="2"/>
        <v>882834.4</v>
      </c>
      <c r="G166" s="83" t="s">
        <v>106</v>
      </c>
      <c r="H166" s="97">
        <v>1250000</v>
      </c>
    </row>
    <row r="167" spans="1:8" ht="12.75">
      <c r="A167" s="100" t="s">
        <v>175</v>
      </c>
      <c r="B167" s="105">
        <v>200</v>
      </c>
      <c r="C167" s="82" t="s">
        <v>163</v>
      </c>
      <c r="D167" s="83">
        <v>1637500</v>
      </c>
      <c r="E167" s="83">
        <v>754665.6</v>
      </c>
      <c r="F167" s="97">
        <f t="shared" si="2"/>
        <v>882834.4</v>
      </c>
      <c r="G167" s="83" t="s">
        <v>106</v>
      </c>
      <c r="H167" s="97">
        <v>1250000</v>
      </c>
    </row>
    <row r="168" spans="1:8" ht="45">
      <c r="A168" s="100" t="s">
        <v>411</v>
      </c>
      <c r="B168" s="105">
        <v>200</v>
      </c>
      <c r="C168" s="82" t="s">
        <v>164</v>
      </c>
      <c r="D168" s="83">
        <v>1637500</v>
      </c>
      <c r="E168" s="83">
        <v>754665.6</v>
      </c>
      <c r="F168" s="97">
        <f t="shared" si="2"/>
        <v>882834.4</v>
      </c>
      <c r="G168" s="83" t="s">
        <v>106</v>
      </c>
      <c r="H168" s="97">
        <v>1250000</v>
      </c>
    </row>
    <row r="169" spans="1:8" ht="33.75">
      <c r="A169" s="102" t="s">
        <v>329</v>
      </c>
      <c r="B169" s="105">
        <v>200</v>
      </c>
      <c r="C169" s="82" t="s">
        <v>296</v>
      </c>
      <c r="D169" s="83">
        <v>1250000</v>
      </c>
      <c r="E169" s="83">
        <v>476168.46</v>
      </c>
      <c r="F169" s="97">
        <f t="shared" si="2"/>
        <v>773831.54</v>
      </c>
      <c r="G169" s="83" t="s">
        <v>106</v>
      </c>
      <c r="H169" s="97">
        <v>1250000</v>
      </c>
    </row>
    <row r="170" spans="1:8" ht="56.25">
      <c r="A170" s="100" t="s">
        <v>330</v>
      </c>
      <c r="B170" s="105">
        <v>200</v>
      </c>
      <c r="C170" s="82" t="s">
        <v>297</v>
      </c>
      <c r="D170" s="83">
        <v>1250000</v>
      </c>
      <c r="E170" s="83">
        <v>476168.46</v>
      </c>
      <c r="F170" s="97">
        <f t="shared" si="2"/>
        <v>773831.54</v>
      </c>
      <c r="G170" s="83" t="s">
        <v>106</v>
      </c>
      <c r="H170" s="97">
        <v>1250000</v>
      </c>
    </row>
    <row r="171" spans="1:8" ht="12.75">
      <c r="A171" s="102" t="s">
        <v>130</v>
      </c>
      <c r="B171" s="105">
        <v>200</v>
      </c>
      <c r="C171" s="82" t="s">
        <v>298</v>
      </c>
      <c r="D171" s="83">
        <v>1250000</v>
      </c>
      <c r="E171" s="83">
        <v>476168.46</v>
      </c>
      <c r="F171" s="97">
        <f t="shared" si="2"/>
        <v>773831.54</v>
      </c>
      <c r="G171" s="83" t="s">
        <v>106</v>
      </c>
      <c r="H171" s="97">
        <v>387500</v>
      </c>
    </row>
    <row r="172" spans="1:8" ht="12.75">
      <c r="A172" s="100" t="s">
        <v>331</v>
      </c>
      <c r="B172" s="105">
        <v>200</v>
      </c>
      <c r="C172" s="82" t="s">
        <v>299</v>
      </c>
      <c r="D172" s="83">
        <v>1250000</v>
      </c>
      <c r="E172" s="83">
        <v>476168.46</v>
      </c>
      <c r="F172" s="97">
        <f t="shared" si="2"/>
        <v>773831.54</v>
      </c>
      <c r="G172" s="83" t="s">
        <v>106</v>
      </c>
      <c r="H172" s="97">
        <v>387500</v>
      </c>
    </row>
    <row r="173" spans="1:8" ht="22.5">
      <c r="A173" s="100" t="s">
        <v>332</v>
      </c>
      <c r="B173" s="105">
        <v>200</v>
      </c>
      <c r="C173" s="82" t="s">
        <v>300</v>
      </c>
      <c r="D173" s="83">
        <v>1250000</v>
      </c>
      <c r="E173" s="83">
        <v>476168.46</v>
      </c>
      <c r="F173" s="97">
        <f t="shared" si="2"/>
        <v>773831.54</v>
      </c>
      <c r="G173" s="83" t="s">
        <v>106</v>
      </c>
      <c r="H173" s="97">
        <v>387500</v>
      </c>
    </row>
    <row r="174" spans="1:8" ht="22.5">
      <c r="A174" s="100" t="s">
        <v>333</v>
      </c>
      <c r="B174" s="105">
        <v>200</v>
      </c>
      <c r="C174" s="82" t="s">
        <v>301</v>
      </c>
      <c r="D174" s="83">
        <v>387500</v>
      </c>
      <c r="E174" s="83">
        <v>278497.14</v>
      </c>
      <c r="F174" s="97">
        <f t="shared" si="2"/>
        <v>109002.85999999999</v>
      </c>
      <c r="G174" s="83" t="s">
        <v>106</v>
      </c>
      <c r="H174" s="97">
        <v>387500</v>
      </c>
    </row>
    <row r="175" spans="1:8" ht="56.25">
      <c r="A175" s="100" t="s">
        <v>330</v>
      </c>
      <c r="B175" s="105">
        <v>200</v>
      </c>
      <c r="C175" s="82" t="s">
        <v>302</v>
      </c>
      <c r="D175" s="83">
        <v>387500</v>
      </c>
      <c r="E175" s="83">
        <v>278497.14</v>
      </c>
      <c r="F175" s="97">
        <f t="shared" si="2"/>
        <v>109002.85999999999</v>
      </c>
      <c r="G175" s="83" t="s">
        <v>106</v>
      </c>
      <c r="H175" s="97">
        <v>387500</v>
      </c>
    </row>
    <row r="176" spans="1:8" ht="12.75">
      <c r="A176" s="102" t="s">
        <v>130</v>
      </c>
      <c r="B176" s="105">
        <v>200</v>
      </c>
      <c r="C176" s="82" t="s">
        <v>303</v>
      </c>
      <c r="D176" s="83">
        <v>387500</v>
      </c>
      <c r="E176" s="83">
        <v>278497.14</v>
      </c>
      <c r="F176" s="97">
        <f t="shared" si="2"/>
        <v>109002.85999999999</v>
      </c>
      <c r="G176" s="83" t="s">
        <v>106</v>
      </c>
      <c r="H176" s="97">
        <v>7700</v>
      </c>
    </row>
    <row r="177" spans="1:8" ht="12.75">
      <c r="A177" s="100" t="s">
        <v>331</v>
      </c>
      <c r="B177" s="105">
        <v>200</v>
      </c>
      <c r="C177" s="82" t="s">
        <v>304</v>
      </c>
      <c r="D177" s="83">
        <v>387500</v>
      </c>
      <c r="E177" s="83">
        <v>278497.14</v>
      </c>
      <c r="F177" s="97">
        <f t="shared" si="2"/>
        <v>109002.85999999999</v>
      </c>
      <c r="G177" s="83" t="s">
        <v>106</v>
      </c>
      <c r="H177" s="97">
        <v>7700</v>
      </c>
    </row>
    <row r="178" spans="1:8" ht="22.5">
      <c r="A178" s="100" t="s">
        <v>332</v>
      </c>
      <c r="B178" s="105">
        <v>200</v>
      </c>
      <c r="C178" s="82" t="s">
        <v>305</v>
      </c>
      <c r="D178" s="83">
        <v>387500</v>
      </c>
      <c r="E178" s="83">
        <v>278497.14</v>
      </c>
      <c r="F178" s="97">
        <f t="shared" si="2"/>
        <v>109002.85999999999</v>
      </c>
      <c r="G178" s="83" t="s">
        <v>106</v>
      </c>
      <c r="H178" s="97">
        <v>7700</v>
      </c>
    </row>
    <row r="179" spans="1:8" ht="12.75">
      <c r="A179" s="100" t="s">
        <v>165</v>
      </c>
      <c r="B179" s="105">
        <v>200</v>
      </c>
      <c r="C179" s="82" t="s">
        <v>167</v>
      </c>
      <c r="D179" s="83">
        <v>7700</v>
      </c>
      <c r="E179" s="83">
        <v>5280</v>
      </c>
      <c r="F179" s="97">
        <f t="shared" si="2"/>
        <v>2420</v>
      </c>
      <c r="G179" s="83" t="s">
        <v>106</v>
      </c>
      <c r="H179" s="97">
        <v>7700</v>
      </c>
    </row>
    <row r="180" spans="1:8" ht="12.75">
      <c r="A180" s="100" t="s">
        <v>212</v>
      </c>
      <c r="B180" s="105">
        <v>200</v>
      </c>
      <c r="C180" s="82" t="s">
        <v>214</v>
      </c>
      <c r="D180" s="83">
        <v>7700</v>
      </c>
      <c r="E180" s="83">
        <v>5280</v>
      </c>
      <c r="F180" s="97">
        <f t="shared" si="2"/>
        <v>2420</v>
      </c>
      <c r="G180" s="83" t="s">
        <v>106</v>
      </c>
      <c r="H180" s="97">
        <v>7700</v>
      </c>
    </row>
    <row r="181" spans="1:8" ht="12.75">
      <c r="A181" s="100" t="s">
        <v>175</v>
      </c>
      <c r="B181" s="105">
        <v>200</v>
      </c>
      <c r="C181" s="82" t="s">
        <v>215</v>
      </c>
      <c r="D181" s="83">
        <v>7700</v>
      </c>
      <c r="E181" s="83">
        <v>5280</v>
      </c>
      <c r="F181" s="97">
        <f t="shared" si="2"/>
        <v>2420</v>
      </c>
      <c r="G181" s="83" t="s">
        <v>106</v>
      </c>
      <c r="H181" s="97">
        <v>7700</v>
      </c>
    </row>
    <row r="182" spans="1:8" ht="45.75" thickBot="1">
      <c r="A182" s="100" t="s">
        <v>412</v>
      </c>
      <c r="B182" s="105">
        <v>200</v>
      </c>
      <c r="C182" s="82" t="s">
        <v>216</v>
      </c>
      <c r="D182" s="83">
        <v>7700</v>
      </c>
      <c r="E182" s="83">
        <v>5280</v>
      </c>
      <c r="F182" s="97">
        <f t="shared" si="2"/>
        <v>2420</v>
      </c>
      <c r="G182" s="84" t="s">
        <v>106</v>
      </c>
      <c r="H182" s="98">
        <v>7700</v>
      </c>
    </row>
    <row r="183" spans="1:6" ht="22.5">
      <c r="A183" s="100" t="s">
        <v>317</v>
      </c>
      <c r="B183" s="105">
        <v>200</v>
      </c>
      <c r="C183" s="82" t="s">
        <v>306</v>
      </c>
      <c r="D183" s="83">
        <v>7700</v>
      </c>
      <c r="E183" s="83">
        <v>5280</v>
      </c>
      <c r="F183" s="97">
        <f t="shared" si="2"/>
        <v>2420</v>
      </c>
    </row>
    <row r="184" spans="1:6" ht="12.75">
      <c r="A184" s="100" t="s">
        <v>144</v>
      </c>
      <c r="B184" s="105">
        <v>200</v>
      </c>
      <c r="C184" s="82" t="s">
        <v>307</v>
      </c>
      <c r="D184" s="83">
        <v>7700</v>
      </c>
      <c r="E184" s="83">
        <v>5280</v>
      </c>
      <c r="F184" s="97">
        <f t="shared" si="2"/>
        <v>2420</v>
      </c>
    </row>
    <row r="185" spans="1:6" ht="13.5" thickBot="1">
      <c r="A185" s="100" t="s">
        <v>318</v>
      </c>
      <c r="B185" s="105">
        <v>200</v>
      </c>
      <c r="C185" s="106" t="s">
        <v>308</v>
      </c>
      <c r="D185" s="84">
        <v>7700</v>
      </c>
      <c r="E185" s="83">
        <v>5280</v>
      </c>
      <c r="F185" s="97">
        <f t="shared" si="2"/>
        <v>2420</v>
      </c>
    </row>
    <row r="186" spans="1:6" ht="23.25" thickBot="1">
      <c r="A186" s="85" t="s">
        <v>176</v>
      </c>
      <c r="B186" s="86" t="s">
        <v>171</v>
      </c>
      <c r="C186" s="87" t="s">
        <v>170</v>
      </c>
      <c r="D186" s="119">
        <v>-276900</v>
      </c>
      <c r="E186" s="109">
        <v>-358093.44</v>
      </c>
      <c r="F186" s="99" t="s">
        <v>170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F44" sqref="F44"/>
    </sheetView>
  </sheetViews>
  <sheetFormatPr defaultColWidth="9.00390625" defaultRowHeight="12.75"/>
  <cols>
    <col min="1" max="1" width="27.625" style="36" customWidth="1"/>
    <col min="2" max="2" width="3.375" style="36" customWidth="1"/>
    <col min="3" max="3" width="6.25390625" style="36" hidden="1" customWidth="1"/>
    <col min="4" max="4" width="21.625" style="36" customWidth="1"/>
    <col min="5" max="5" width="13.375" style="36" hidden="1" customWidth="1"/>
    <col min="6" max="6" width="13.125" style="36" customWidth="1"/>
    <col min="7" max="7" width="8.25390625" style="36" hidden="1" customWidth="1"/>
    <col min="8" max="8" width="10.25390625" style="36" hidden="1" customWidth="1"/>
    <col min="9" max="9" width="9.25390625" style="36" hidden="1" customWidth="1"/>
    <col min="10" max="11" width="10.625" style="36" hidden="1" customWidth="1"/>
    <col min="12" max="12" width="1.37890625" style="36" hidden="1" customWidth="1"/>
    <col min="13" max="13" width="10.375" style="36" customWidth="1"/>
    <col min="14" max="14" width="5.75390625" style="36" hidden="1" customWidth="1"/>
    <col min="15" max="15" width="10.25390625" style="36" hidden="1" customWidth="1"/>
    <col min="16" max="16" width="9.375" style="36" hidden="1" customWidth="1"/>
    <col min="17" max="17" width="10.00390625" style="36" hidden="1" customWidth="1"/>
    <col min="18" max="18" width="10.875" style="36" hidden="1" customWidth="1"/>
    <col min="19" max="19" width="10.625" style="36" hidden="1" customWidth="1"/>
    <col min="20" max="20" width="11.625" style="36" hidden="1" customWidth="1"/>
    <col min="21" max="21" width="6.375" style="36" customWidth="1"/>
    <col min="22" max="22" width="8.125" style="36" customWidth="1"/>
    <col min="23" max="23" width="0.875" style="36" hidden="1" customWidth="1"/>
    <col min="24" max="26" width="9.125" style="36" hidden="1" customWidth="1"/>
    <col min="27" max="27" width="4.875" style="36" customWidth="1"/>
    <col min="28" max="16384" width="9.125" style="36" customWidth="1"/>
  </cols>
  <sheetData>
    <row r="1" spans="1:27" ht="15">
      <c r="A1" s="25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51"/>
      <c r="N1" s="123"/>
      <c r="O1" s="123"/>
      <c r="P1" s="123"/>
      <c r="Q1" s="123"/>
      <c r="R1" s="123"/>
      <c r="S1" s="123"/>
      <c r="T1" s="123"/>
      <c r="U1" s="151" t="s">
        <v>90</v>
      </c>
      <c r="V1" s="123"/>
      <c r="W1" s="123"/>
      <c r="X1" s="123"/>
      <c r="Y1" s="123"/>
      <c r="Z1" s="123"/>
      <c r="AA1" s="123"/>
    </row>
    <row r="2" spans="1:20" ht="15">
      <c r="A2"/>
      <c r="B2" s="13"/>
      <c r="C2" s="13"/>
      <c r="D2" s="20" t="s">
        <v>20</v>
      </c>
      <c r="E2" s="14"/>
      <c r="F2" s="12"/>
      <c r="G2" s="20" t="s">
        <v>20</v>
      </c>
      <c r="H2" s="20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5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29" customFormat="1" ht="26.25" customHeight="1">
      <c r="A4" s="164" t="s">
        <v>8</v>
      </c>
      <c r="B4" s="165" t="s">
        <v>2</v>
      </c>
      <c r="C4" s="165" t="s">
        <v>13</v>
      </c>
      <c r="D4" s="166" t="s">
        <v>218</v>
      </c>
      <c r="E4" s="162" t="s">
        <v>17</v>
      </c>
      <c r="F4" s="162"/>
      <c r="G4" s="162"/>
      <c r="H4" s="162"/>
      <c r="I4" s="162"/>
      <c r="J4" s="162"/>
      <c r="K4" s="162"/>
      <c r="L4" s="162"/>
      <c r="M4" s="160" t="s">
        <v>9</v>
      </c>
      <c r="N4" s="161"/>
      <c r="O4" s="161"/>
      <c r="P4" s="161"/>
      <c r="Q4" s="161"/>
      <c r="R4" s="161"/>
      <c r="S4" s="161"/>
      <c r="T4" s="161"/>
      <c r="U4" s="124" t="s">
        <v>73</v>
      </c>
      <c r="V4" s="152"/>
      <c r="W4" s="152"/>
      <c r="X4" s="152"/>
      <c r="Y4" s="152"/>
      <c r="Z4" s="152"/>
      <c r="AA4" s="152"/>
      <c r="AB4" s="120"/>
    </row>
    <row r="5" spans="1:28" s="29" customFormat="1" ht="22.5" customHeight="1">
      <c r="A5" s="164"/>
      <c r="B5" s="165"/>
      <c r="C5" s="163"/>
      <c r="D5" s="165"/>
      <c r="E5" s="163"/>
      <c r="F5" s="163"/>
      <c r="G5" s="163"/>
      <c r="H5" s="163"/>
      <c r="I5" s="163"/>
      <c r="J5" s="163"/>
      <c r="K5" s="163"/>
      <c r="L5" s="163"/>
      <c r="M5" s="161"/>
      <c r="N5" s="161"/>
      <c r="O5" s="161"/>
      <c r="P5" s="161"/>
      <c r="Q5" s="161"/>
      <c r="R5" s="161"/>
      <c r="S5" s="161"/>
      <c r="T5" s="161"/>
      <c r="U5" s="152"/>
      <c r="V5" s="152"/>
      <c r="W5" s="152"/>
      <c r="X5" s="152"/>
      <c r="Y5" s="152"/>
      <c r="Z5" s="152"/>
      <c r="AA5" s="152"/>
      <c r="AB5" s="120"/>
    </row>
    <row r="6" spans="1:28" s="29" customFormat="1" ht="16.5" customHeight="1">
      <c r="A6" s="35">
        <v>1</v>
      </c>
      <c r="B6" s="30">
        <v>2</v>
      </c>
      <c r="C6" s="30" t="s">
        <v>14</v>
      </c>
      <c r="D6" s="30">
        <v>3</v>
      </c>
      <c r="E6" s="155">
        <v>4</v>
      </c>
      <c r="F6" s="156"/>
      <c r="G6" s="156"/>
      <c r="H6" s="156"/>
      <c r="I6" s="156"/>
      <c r="J6" s="156"/>
      <c r="K6" s="156"/>
      <c r="L6" s="42" t="s">
        <v>4</v>
      </c>
      <c r="M6" s="155">
        <v>5</v>
      </c>
      <c r="N6" s="156"/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155">
        <v>6</v>
      </c>
      <c r="V6" s="156"/>
      <c r="W6" s="156"/>
      <c r="X6" s="156"/>
      <c r="Y6" s="156"/>
      <c r="Z6" s="156"/>
      <c r="AA6" s="156"/>
      <c r="AB6" s="120"/>
    </row>
    <row r="7" spans="1:28" s="29" customFormat="1" ht="22.5">
      <c r="A7" s="48" t="s">
        <v>219</v>
      </c>
      <c r="B7" s="30">
        <v>500</v>
      </c>
      <c r="C7" s="30">
        <v>10</v>
      </c>
      <c r="D7" s="94" t="s">
        <v>185</v>
      </c>
      <c r="E7" s="46">
        <v>373900</v>
      </c>
      <c r="F7" s="46">
        <v>276900</v>
      </c>
      <c r="G7" s="46"/>
      <c r="H7" s="46">
        <v>456794.27</v>
      </c>
      <c r="I7" s="46">
        <v>373900</v>
      </c>
      <c r="J7" s="46">
        <v>373900</v>
      </c>
      <c r="K7" s="46">
        <v>373900</v>
      </c>
      <c r="L7" s="46"/>
      <c r="M7" s="115">
        <v>358093.44</v>
      </c>
      <c r="N7" s="116">
        <v>456794.27</v>
      </c>
      <c r="O7" s="46">
        <v>456794.27</v>
      </c>
      <c r="P7" s="46">
        <v>456794.27</v>
      </c>
      <c r="Q7" s="46">
        <v>456794.27</v>
      </c>
      <c r="R7" s="46">
        <v>456794.27</v>
      </c>
      <c r="S7" s="46">
        <v>456794.27</v>
      </c>
      <c r="T7" s="47"/>
      <c r="U7" s="153">
        <f aca="true" t="shared" si="0" ref="U7:U12">F7-M7</f>
        <v>-81193.44</v>
      </c>
      <c r="V7" s="154"/>
      <c r="W7" s="154"/>
      <c r="X7" s="154"/>
      <c r="Y7" s="154"/>
      <c r="Z7" s="154"/>
      <c r="AA7" s="154"/>
      <c r="AB7" s="120"/>
    </row>
    <row r="8" spans="1:28" s="29" customFormat="1" ht="37.5" customHeight="1">
      <c r="A8" s="48" t="s">
        <v>220</v>
      </c>
      <c r="B8" s="30" t="s">
        <v>186</v>
      </c>
      <c r="C8" s="30"/>
      <c r="D8" s="93" t="s">
        <v>185</v>
      </c>
      <c r="E8" s="46"/>
      <c r="F8" s="46">
        <v>0</v>
      </c>
      <c r="G8" s="46"/>
      <c r="H8" s="46"/>
      <c r="I8" s="46"/>
      <c r="J8" s="46"/>
      <c r="K8" s="46"/>
      <c r="L8" s="46"/>
      <c r="M8" s="114">
        <v>0</v>
      </c>
      <c r="N8" s="46"/>
      <c r="O8" s="46"/>
      <c r="P8" s="46"/>
      <c r="Q8" s="46"/>
      <c r="R8" s="46"/>
      <c r="S8" s="46"/>
      <c r="T8" s="47"/>
      <c r="U8" s="153">
        <f t="shared" si="0"/>
        <v>0</v>
      </c>
      <c r="V8" s="154"/>
      <c r="W8" s="154"/>
      <c r="X8" s="154"/>
      <c r="Y8" s="154"/>
      <c r="Z8" s="154"/>
      <c r="AA8" s="154"/>
      <c r="AB8" s="120"/>
    </row>
    <row r="9" spans="1:28" s="29" customFormat="1" ht="15.75">
      <c r="A9" s="92" t="s">
        <v>184</v>
      </c>
      <c r="B9" s="30"/>
      <c r="C9" s="30">
        <v>2840</v>
      </c>
      <c r="D9" s="30"/>
      <c r="E9" s="46">
        <v>373900</v>
      </c>
      <c r="F9" s="46">
        <v>0</v>
      </c>
      <c r="G9" s="46"/>
      <c r="H9" s="46">
        <v>456794.27</v>
      </c>
      <c r="I9" s="46">
        <v>373900</v>
      </c>
      <c r="J9" s="46">
        <v>373900</v>
      </c>
      <c r="K9" s="46">
        <v>373900</v>
      </c>
      <c r="L9" s="46"/>
      <c r="M9" s="88">
        <v>0</v>
      </c>
      <c r="N9" s="46">
        <v>456794.27</v>
      </c>
      <c r="O9" s="46">
        <v>456794.27</v>
      </c>
      <c r="P9" s="46">
        <v>456794.27</v>
      </c>
      <c r="Q9" s="46">
        <v>456794.27</v>
      </c>
      <c r="R9" s="46">
        <v>456794.27</v>
      </c>
      <c r="S9" s="46">
        <v>456794.27</v>
      </c>
      <c r="T9" s="47"/>
      <c r="U9" s="153">
        <f t="shared" si="0"/>
        <v>0</v>
      </c>
      <c r="V9" s="154"/>
      <c r="W9" s="154"/>
      <c r="X9" s="154"/>
      <c r="Y9" s="154"/>
      <c r="Z9" s="154"/>
      <c r="AA9" s="154"/>
      <c r="AB9" s="120"/>
    </row>
    <row r="10" spans="1:28" s="29" customFormat="1" ht="25.5" customHeight="1">
      <c r="A10" s="48" t="s">
        <v>187</v>
      </c>
      <c r="B10" s="30" t="s">
        <v>188</v>
      </c>
      <c r="C10" s="30">
        <v>2850</v>
      </c>
      <c r="D10" s="93" t="s">
        <v>185</v>
      </c>
      <c r="E10" s="46">
        <v>-5559500</v>
      </c>
      <c r="F10" s="91">
        <v>0</v>
      </c>
      <c r="G10" s="46"/>
      <c r="H10" s="46">
        <v>-1348655.99</v>
      </c>
      <c r="I10" s="46">
        <v>-5559500</v>
      </c>
      <c r="J10" s="46">
        <v>-5559500</v>
      </c>
      <c r="K10" s="46">
        <v>-5559500</v>
      </c>
      <c r="L10" s="46"/>
      <c r="M10" s="88">
        <v>0</v>
      </c>
      <c r="N10" s="46">
        <v>-1348655.99</v>
      </c>
      <c r="O10" s="46">
        <v>-1348655.99</v>
      </c>
      <c r="P10" s="46">
        <v>-1348655.99</v>
      </c>
      <c r="Q10" s="46">
        <v>-1348655.99</v>
      </c>
      <c r="R10" s="46">
        <v>-1348655.99</v>
      </c>
      <c r="S10" s="46">
        <v>-1348655.99</v>
      </c>
      <c r="T10" s="47"/>
      <c r="U10" s="153">
        <f t="shared" si="0"/>
        <v>0</v>
      </c>
      <c r="V10" s="154"/>
      <c r="W10" s="154"/>
      <c r="X10" s="154"/>
      <c r="Y10" s="154"/>
      <c r="Z10" s="154"/>
      <c r="AA10" s="154"/>
      <c r="AB10" s="120"/>
    </row>
    <row r="11" spans="1:28" s="29" customFormat="1" ht="15.75">
      <c r="A11" s="92" t="s">
        <v>184</v>
      </c>
      <c r="B11" s="30"/>
      <c r="C11" s="30">
        <v>3075</v>
      </c>
      <c r="D11" s="30"/>
      <c r="E11" s="46">
        <v>-5559500</v>
      </c>
      <c r="F11" s="91">
        <v>0</v>
      </c>
      <c r="G11" s="46"/>
      <c r="H11" s="46"/>
      <c r="I11" s="46"/>
      <c r="J11" s="46"/>
      <c r="K11" s="46"/>
      <c r="L11" s="46"/>
      <c r="M11" s="88">
        <v>0</v>
      </c>
      <c r="N11" s="46">
        <v>-1348655.99</v>
      </c>
      <c r="O11" s="46">
        <v>-1348655.99</v>
      </c>
      <c r="P11" s="46">
        <v>-1348655.99</v>
      </c>
      <c r="Q11" s="46">
        <v>-1348655.99</v>
      </c>
      <c r="R11" s="46">
        <v>-1348655.99</v>
      </c>
      <c r="S11" s="46">
        <v>-1348655.99</v>
      </c>
      <c r="T11" s="47"/>
      <c r="U11" s="153">
        <f t="shared" si="0"/>
        <v>0</v>
      </c>
      <c r="V11" s="154"/>
      <c r="W11" s="154"/>
      <c r="X11" s="154"/>
      <c r="Y11" s="154"/>
      <c r="Z11" s="154"/>
      <c r="AA11" s="154"/>
      <c r="AB11" s="120"/>
    </row>
    <row r="12" spans="1:28" s="29" customFormat="1" ht="12.75">
      <c r="A12" s="48" t="s">
        <v>189</v>
      </c>
      <c r="B12" s="30" t="s">
        <v>190</v>
      </c>
      <c r="C12" s="30">
        <v>3080</v>
      </c>
      <c r="D12" s="30" t="s">
        <v>94</v>
      </c>
      <c r="E12" s="46">
        <v>-5559500</v>
      </c>
      <c r="F12" s="46">
        <v>276900</v>
      </c>
      <c r="G12" s="46"/>
      <c r="H12" s="46">
        <v>-1348655.99</v>
      </c>
      <c r="I12" s="46">
        <v>-5559500</v>
      </c>
      <c r="J12" s="46">
        <v>-5559500</v>
      </c>
      <c r="K12" s="46">
        <v>-5559500</v>
      </c>
      <c r="L12" s="46"/>
      <c r="M12" s="115">
        <v>358093.44</v>
      </c>
      <c r="N12" s="46">
        <v>-1348655.99</v>
      </c>
      <c r="O12" s="46">
        <v>-1348655.99</v>
      </c>
      <c r="P12" s="46">
        <v>-1348655.99</v>
      </c>
      <c r="Q12" s="46">
        <v>-1348655.99</v>
      </c>
      <c r="R12" s="46">
        <v>-1348655.99</v>
      </c>
      <c r="S12" s="46">
        <v>-1348655.99</v>
      </c>
      <c r="T12" s="47"/>
      <c r="U12" s="153">
        <f t="shared" si="0"/>
        <v>-81193.44</v>
      </c>
      <c r="V12" s="154"/>
      <c r="W12" s="154"/>
      <c r="X12" s="154"/>
      <c r="Y12" s="154"/>
      <c r="Z12" s="154"/>
      <c r="AA12" s="154"/>
      <c r="AB12" s="120"/>
    </row>
    <row r="13" spans="1:28" s="29" customFormat="1" ht="22.5">
      <c r="A13" s="48" t="s">
        <v>191</v>
      </c>
      <c r="B13" s="30">
        <v>710</v>
      </c>
      <c r="C13" s="30">
        <v>3225</v>
      </c>
      <c r="D13" s="30" t="s">
        <v>95</v>
      </c>
      <c r="E13" s="46">
        <v>-5559500</v>
      </c>
      <c r="F13" s="88">
        <v>-5994900</v>
      </c>
      <c r="G13" s="46"/>
      <c r="H13" s="46">
        <v>-1348655.99</v>
      </c>
      <c r="I13" s="46">
        <v>-5559500</v>
      </c>
      <c r="J13" s="46">
        <v>-5559500</v>
      </c>
      <c r="K13" s="46">
        <v>-5559500</v>
      </c>
      <c r="L13" s="46"/>
      <c r="M13" s="114">
        <v>-2884045.68</v>
      </c>
      <c r="N13" s="46">
        <v>-1348655.99</v>
      </c>
      <c r="O13" s="46">
        <v>-1348655.99</v>
      </c>
      <c r="P13" s="46">
        <v>-1348655.99</v>
      </c>
      <c r="Q13" s="46">
        <v>-1348655.99</v>
      </c>
      <c r="R13" s="46">
        <v>-1348655.99</v>
      </c>
      <c r="S13" s="46">
        <v>-1348655.99</v>
      </c>
      <c r="T13" s="47"/>
      <c r="U13" s="157" t="s">
        <v>185</v>
      </c>
      <c r="V13" s="158"/>
      <c r="W13" s="158"/>
      <c r="X13" s="158"/>
      <c r="Y13" s="158"/>
      <c r="Z13" s="158"/>
      <c r="AA13" s="159"/>
      <c r="AB13" s="120"/>
    </row>
    <row r="14" spans="1:28" s="29" customFormat="1" ht="22.5">
      <c r="A14" s="48" t="s">
        <v>67</v>
      </c>
      <c r="B14" s="30">
        <v>710</v>
      </c>
      <c r="C14" s="30">
        <v>3075</v>
      </c>
      <c r="D14" s="30" t="s">
        <v>96</v>
      </c>
      <c r="E14" s="46">
        <v>-5559500</v>
      </c>
      <c r="F14" s="88">
        <v>-5994900</v>
      </c>
      <c r="G14" s="46"/>
      <c r="H14" s="46">
        <v>-1348655.99</v>
      </c>
      <c r="I14" s="46">
        <v>-5559500</v>
      </c>
      <c r="J14" s="46">
        <v>-5559500</v>
      </c>
      <c r="K14" s="46">
        <v>-5559500</v>
      </c>
      <c r="L14" s="46"/>
      <c r="M14" s="114">
        <v>-2884045.68</v>
      </c>
      <c r="N14" s="46">
        <v>-1348655.99</v>
      </c>
      <c r="O14" s="46">
        <v>-1348655.99</v>
      </c>
      <c r="P14" s="46">
        <v>-1348655.99</v>
      </c>
      <c r="Q14" s="46">
        <v>-1348655.99</v>
      </c>
      <c r="R14" s="46">
        <v>-1348655.99</v>
      </c>
      <c r="S14" s="46">
        <v>-1348655.99</v>
      </c>
      <c r="T14" s="47"/>
      <c r="U14" s="157" t="s">
        <v>185</v>
      </c>
      <c r="V14" s="158"/>
      <c r="W14" s="158"/>
      <c r="X14" s="158"/>
      <c r="Y14" s="158"/>
      <c r="Z14" s="158"/>
      <c r="AA14" s="159"/>
      <c r="AB14" s="120"/>
    </row>
    <row r="15" spans="1:28" s="29" customFormat="1" ht="22.5">
      <c r="A15" s="48" t="s">
        <v>69</v>
      </c>
      <c r="B15" s="30">
        <v>710</v>
      </c>
      <c r="C15" s="30">
        <v>3080</v>
      </c>
      <c r="D15" s="30" t="s">
        <v>97</v>
      </c>
      <c r="E15" s="46">
        <v>-5559500</v>
      </c>
      <c r="F15" s="88">
        <v>-5994900</v>
      </c>
      <c r="G15" s="46"/>
      <c r="H15" s="46">
        <v>-1348655.99</v>
      </c>
      <c r="I15" s="46">
        <v>-5559500</v>
      </c>
      <c r="J15" s="46">
        <v>-5559500</v>
      </c>
      <c r="K15" s="46">
        <v>-5559500</v>
      </c>
      <c r="L15" s="46"/>
      <c r="M15" s="114">
        <v>-2884045.68</v>
      </c>
      <c r="N15" s="46">
        <v>-1348655.99</v>
      </c>
      <c r="O15" s="46">
        <v>-1348655.99</v>
      </c>
      <c r="P15" s="46">
        <v>-1348655.99</v>
      </c>
      <c r="Q15" s="46">
        <v>-1348655.99</v>
      </c>
      <c r="R15" s="46">
        <v>-1348655.99</v>
      </c>
      <c r="S15" s="46">
        <v>-1348655.99</v>
      </c>
      <c r="T15" s="47"/>
      <c r="U15" s="157" t="s">
        <v>185</v>
      </c>
      <c r="V15" s="158"/>
      <c r="W15" s="158"/>
      <c r="X15" s="158"/>
      <c r="Y15" s="158"/>
      <c r="Z15" s="158"/>
      <c r="AA15" s="159"/>
      <c r="AB15" s="120"/>
    </row>
    <row r="16" spans="1:28" s="29" customFormat="1" ht="33.75">
      <c r="A16" s="48" t="s">
        <v>71</v>
      </c>
      <c r="B16" s="30">
        <v>710</v>
      </c>
      <c r="C16" s="30">
        <v>3225</v>
      </c>
      <c r="D16" s="30" t="s">
        <v>98</v>
      </c>
      <c r="E16" s="46">
        <v>-5559500</v>
      </c>
      <c r="F16" s="88">
        <v>-5994900</v>
      </c>
      <c r="G16" s="46"/>
      <c r="H16" s="46">
        <v>-1348655.99</v>
      </c>
      <c r="I16" s="46">
        <v>-5559500</v>
      </c>
      <c r="J16" s="46">
        <v>-5559500</v>
      </c>
      <c r="K16" s="46">
        <v>-5559500</v>
      </c>
      <c r="L16" s="46"/>
      <c r="M16" s="114">
        <v>-2884045.68</v>
      </c>
      <c r="N16" s="46">
        <v>-1348655.99</v>
      </c>
      <c r="O16" s="46">
        <v>-1348655.99</v>
      </c>
      <c r="P16" s="46">
        <v>-1348655.99</v>
      </c>
      <c r="Q16" s="46">
        <v>-1348655.99</v>
      </c>
      <c r="R16" s="46">
        <v>-1348655.99</v>
      </c>
      <c r="S16" s="46">
        <v>-1348655.99</v>
      </c>
      <c r="T16" s="47"/>
      <c r="U16" s="157" t="s">
        <v>185</v>
      </c>
      <c r="V16" s="158"/>
      <c r="W16" s="158"/>
      <c r="X16" s="158"/>
      <c r="Y16" s="158"/>
      <c r="Z16" s="158"/>
      <c r="AA16" s="159"/>
      <c r="AB16" s="120"/>
    </row>
    <row r="17" spans="1:28" s="29" customFormat="1" ht="22.5">
      <c r="A17" s="48" t="s">
        <v>192</v>
      </c>
      <c r="B17" s="30" t="s">
        <v>183</v>
      </c>
      <c r="C17" s="30">
        <v>3230</v>
      </c>
      <c r="D17" s="30" t="s">
        <v>99</v>
      </c>
      <c r="E17" s="46">
        <v>5933400</v>
      </c>
      <c r="F17" s="88">
        <v>6271800</v>
      </c>
      <c r="G17" s="46"/>
      <c r="H17" s="46">
        <v>1805450.26</v>
      </c>
      <c r="I17" s="46">
        <v>5933400</v>
      </c>
      <c r="J17" s="46">
        <v>5933400</v>
      </c>
      <c r="K17" s="46">
        <v>5933400</v>
      </c>
      <c r="L17" s="46"/>
      <c r="M17" s="88">
        <v>3242139.12</v>
      </c>
      <c r="N17" s="46">
        <v>1805450.26</v>
      </c>
      <c r="O17" s="46">
        <v>1805450.26</v>
      </c>
      <c r="P17" s="46">
        <v>1805450.26</v>
      </c>
      <c r="Q17" s="46">
        <v>1805450.26</v>
      </c>
      <c r="R17" s="46">
        <v>1805450.26</v>
      </c>
      <c r="S17" s="46">
        <v>1805450.26</v>
      </c>
      <c r="T17" s="47"/>
      <c r="U17" s="157" t="s">
        <v>185</v>
      </c>
      <c r="V17" s="158"/>
      <c r="W17" s="158"/>
      <c r="X17" s="158"/>
      <c r="Y17" s="158"/>
      <c r="Z17" s="158"/>
      <c r="AA17" s="159"/>
      <c r="AB17" s="120"/>
    </row>
    <row r="18" spans="1:28" s="29" customFormat="1" ht="22.5">
      <c r="A18" s="48" t="s">
        <v>68</v>
      </c>
      <c r="B18" s="30">
        <v>720</v>
      </c>
      <c r="C18" s="30">
        <v>3410</v>
      </c>
      <c r="D18" s="30" t="s">
        <v>100</v>
      </c>
      <c r="E18" s="46">
        <v>5933400</v>
      </c>
      <c r="F18" s="88">
        <v>6271800</v>
      </c>
      <c r="G18" s="46"/>
      <c r="H18" s="46">
        <v>1805450.26</v>
      </c>
      <c r="I18" s="46">
        <v>5933400</v>
      </c>
      <c r="J18" s="46">
        <v>5933400</v>
      </c>
      <c r="K18" s="46">
        <v>5933400</v>
      </c>
      <c r="L18" s="46"/>
      <c r="M18" s="88">
        <v>3242139.12</v>
      </c>
      <c r="N18" s="46">
        <v>1805450.26</v>
      </c>
      <c r="O18" s="46">
        <v>1805450.26</v>
      </c>
      <c r="P18" s="46">
        <v>1805450.26</v>
      </c>
      <c r="Q18" s="46">
        <v>1805450.26</v>
      </c>
      <c r="R18" s="46">
        <v>1805450.26</v>
      </c>
      <c r="S18" s="46">
        <v>1805450.26</v>
      </c>
      <c r="T18" s="47"/>
      <c r="U18" s="157" t="s">
        <v>185</v>
      </c>
      <c r="V18" s="158"/>
      <c r="W18" s="158"/>
      <c r="X18" s="158"/>
      <c r="Y18" s="158"/>
      <c r="Z18" s="158"/>
      <c r="AA18" s="159"/>
      <c r="AB18" s="120"/>
    </row>
    <row r="19" spans="1:28" s="29" customFormat="1" ht="26.25" customHeight="1">
      <c r="A19" s="48" t="s">
        <v>70</v>
      </c>
      <c r="B19" s="30">
        <v>720</v>
      </c>
      <c r="C19" s="30">
        <v>3420</v>
      </c>
      <c r="D19" s="30" t="s">
        <v>101</v>
      </c>
      <c r="E19" s="46">
        <v>5933400</v>
      </c>
      <c r="F19" s="88">
        <v>6271800</v>
      </c>
      <c r="G19" s="46"/>
      <c r="H19" s="46">
        <v>1805450.26</v>
      </c>
      <c r="I19" s="46">
        <v>5933400</v>
      </c>
      <c r="J19" s="46">
        <v>5933400</v>
      </c>
      <c r="K19" s="46">
        <v>5933400</v>
      </c>
      <c r="L19" s="46"/>
      <c r="M19" s="88">
        <v>3242139.12</v>
      </c>
      <c r="N19" s="46">
        <v>1805450.26</v>
      </c>
      <c r="O19" s="46">
        <v>1805450.26</v>
      </c>
      <c r="P19" s="46">
        <v>1805450.26</v>
      </c>
      <c r="Q19" s="46">
        <v>1805450.26</v>
      </c>
      <c r="R19" s="46">
        <v>1805450.26</v>
      </c>
      <c r="S19" s="46">
        <v>1805450.26</v>
      </c>
      <c r="T19" s="47"/>
      <c r="U19" s="157" t="s">
        <v>185</v>
      </c>
      <c r="V19" s="158"/>
      <c r="W19" s="158"/>
      <c r="X19" s="158"/>
      <c r="Y19" s="158"/>
      <c r="Z19" s="158"/>
      <c r="AA19" s="159"/>
      <c r="AB19" s="120"/>
    </row>
    <row r="20" spans="1:31" s="29" customFormat="1" ht="38.25" customHeight="1">
      <c r="A20" s="48" t="s">
        <v>72</v>
      </c>
      <c r="B20" s="30">
        <v>720</v>
      </c>
      <c r="C20" s="30">
        <v>3570</v>
      </c>
      <c r="D20" s="30" t="s">
        <v>102</v>
      </c>
      <c r="E20" s="46">
        <v>5933400</v>
      </c>
      <c r="F20" s="88">
        <v>6271800</v>
      </c>
      <c r="G20" s="46"/>
      <c r="H20" s="46">
        <v>1805450.26</v>
      </c>
      <c r="I20" s="46">
        <v>5933400</v>
      </c>
      <c r="J20" s="46">
        <v>5933400</v>
      </c>
      <c r="K20" s="46">
        <v>5933400</v>
      </c>
      <c r="L20" s="46"/>
      <c r="M20" s="88">
        <v>3242139.12</v>
      </c>
      <c r="N20" s="46">
        <v>1805450.26</v>
      </c>
      <c r="O20" s="46">
        <v>1805450.26</v>
      </c>
      <c r="P20" s="46">
        <v>1805450.26</v>
      </c>
      <c r="Q20" s="46">
        <v>1805450.26</v>
      </c>
      <c r="R20" s="46">
        <v>1805450.26</v>
      </c>
      <c r="S20" s="46">
        <v>1805450.26</v>
      </c>
      <c r="T20" s="47"/>
      <c r="U20" s="157" t="s">
        <v>185</v>
      </c>
      <c r="V20" s="158"/>
      <c r="W20" s="158"/>
      <c r="X20" s="158"/>
      <c r="Y20" s="158"/>
      <c r="Z20" s="158"/>
      <c r="AA20" s="159"/>
      <c r="AB20" s="120"/>
      <c r="AE20" s="91"/>
    </row>
    <row r="21" spans="1:28" s="29" customFormat="1" ht="12.75">
      <c r="A21" s="27"/>
      <c r="B21" s="34"/>
      <c r="C21" s="34"/>
      <c r="D21" s="34"/>
      <c r="E21" s="40"/>
      <c r="F21" s="40"/>
      <c r="G21" s="40"/>
      <c r="H21" s="40"/>
      <c r="I21" s="40"/>
      <c r="J21" s="40"/>
      <c r="K21" s="40"/>
      <c r="L21" s="40"/>
      <c r="M21" s="40"/>
      <c r="N21" s="37"/>
      <c r="O21" s="37"/>
      <c r="P21" s="37"/>
      <c r="Q21" s="37"/>
      <c r="R21" s="37"/>
      <c r="S21" s="37"/>
      <c r="T21" s="37"/>
      <c r="U21" s="121"/>
      <c r="V21" s="121"/>
      <c r="W21" s="121"/>
      <c r="X21" s="121"/>
      <c r="Y21" s="121"/>
      <c r="Z21" s="121"/>
      <c r="AA21" s="121"/>
      <c r="AB21" s="121"/>
    </row>
    <row r="22" spans="1:28" s="29" customFormat="1" ht="12.75">
      <c r="A22" s="28"/>
      <c r="B22" s="21"/>
      <c r="C22" s="21"/>
      <c r="D22" s="22"/>
      <c r="E22" s="12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/>
      <c r="Q22"/>
      <c r="R22" s="122"/>
      <c r="S22" s="122"/>
      <c r="T22" s="122"/>
      <c r="U22" s="121"/>
      <c r="V22" s="121"/>
      <c r="W22" s="121"/>
      <c r="X22" s="121"/>
      <c r="Y22" s="121"/>
      <c r="Z22" s="121"/>
      <c r="AA22" s="121"/>
      <c r="AB22" s="121"/>
    </row>
    <row r="23" spans="1:20" ht="12.75">
      <c r="A23" s="59" t="s">
        <v>109</v>
      </c>
      <c r="B23" s="17" t="s">
        <v>88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22"/>
      <c r="Q24" s="122"/>
      <c r="R24"/>
      <c r="S24"/>
      <c r="T24"/>
    </row>
    <row r="25" spans="1:20" ht="12.75">
      <c r="A25" s="4" t="s">
        <v>89</v>
      </c>
      <c r="B25" s="3"/>
      <c r="C25" s="3"/>
      <c r="D25" s="112" t="s">
        <v>374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22"/>
      <c r="Q25" s="122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22"/>
      <c r="Q26" s="122"/>
      <c r="R26"/>
      <c r="S26"/>
      <c r="T26"/>
    </row>
    <row r="27" spans="1:4" ht="12.75">
      <c r="A27" s="4" t="s">
        <v>107</v>
      </c>
      <c r="B27" s="3"/>
      <c r="C27" s="3"/>
      <c r="D27" s="111" t="s">
        <v>375</v>
      </c>
    </row>
    <row r="28" ht="12.75">
      <c r="A28" s="4" t="s">
        <v>108</v>
      </c>
    </row>
    <row r="31" ht="12.75">
      <c r="A31" s="59" t="s">
        <v>467</v>
      </c>
    </row>
  </sheetData>
  <sheetProtection/>
  <mergeCells count="26">
    <mergeCell ref="U17:AA17"/>
    <mergeCell ref="U18:AA18"/>
    <mergeCell ref="U19:AA19"/>
    <mergeCell ref="U20:AA20"/>
    <mergeCell ref="A4:A5"/>
    <mergeCell ref="B4:B5"/>
    <mergeCell ref="D4:D5"/>
    <mergeCell ref="C4:C5"/>
    <mergeCell ref="M4:T5"/>
    <mergeCell ref="M1:T1"/>
    <mergeCell ref="M6:N6"/>
    <mergeCell ref="E4:L5"/>
    <mergeCell ref="E6:K6"/>
    <mergeCell ref="U16:AA16"/>
    <mergeCell ref="U10:AA10"/>
    <mergeCell ref="U11:AA11"/>
    <mergeCell ref="U12:AA12"/>
    <mergeCell ref="U13:AA13"/>
    <mergeCell ref="U14:AA14"/>
    <mergeCell ref="U15:AA15"/>
    <mergeCell ref="U1:AA1"/>
    <mergeCell ref="U4:AA5"/>
    <mergeCell ref="U7:AA7"/>
    <mergeCell ref="U9:AA9"/>
    <mergeCell ref="U6:AA6"/>
    <mergeCell ref="U8:AA8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2012-06-06T07:08:33Z</cp:lastPrinted>
  <dcterms:created xsi:type="dcterms:W3CDTF">1999-06-18T11:49:53Z</dcterms:created>
  <dcterms:modified xsi:type="dcterms:W3CDTF">2012-07-30T04:18:22Z</dcterms:modified>
  <cp:category/>
  <cp:version/>
  <cp:contentType/>
  <cp:contentStatus/>
</cp:coreProperties>
</file>