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'117_2'!$A$2:$F$137</definedName>
  </definedNames>
  <calcPr fullCalcOnLoad="1"/>
</workbook>
</file>

<file path=xl/sharedStrings.xml><?xml version="1.0" encoding="utf-8"?>
<sst xmlns="http://schemas.openxmlformats.org/spreadsheetml/2006/main" count="798" uniqueCount="422">
  <si>
    <t>(в ред. Приказа Минфина России от 16.11.2016 № 191н)</t>
  </si>
  <si>
    <t xml:space="preserve">                                                     ОТЧЕТ ОБ ИСПОЛНЕНИИ БЮДЖЕТА</t>
  </si>
  <si>
    <t>КОДЫ</t>
  </si>
  <si>
    <t xml:space="preserve">                 на 1 января 2019 г.</t>
  </si>
  <si>
    <t xml:space="preserve">                   Форма по ОКУД</t>
  </si>
  <si>
    <t>0503117</t>
  </si>
  <si>
    <t xml:space="preserve">            Дата</t>
  </si>
  <si>
    <t>01.01.2019.</t>
  </si>
  <si>
    <t>Наименование</t>
  </si>
  <si>
    <t xml:space="preserve">      по ОКПО</t>
  </si>
  <si>
    <t>04227700</t>
  </si>
  <si>
    <r>
      <t xml:space="preserve">финансового органа     </t>
    </r>
    <r>
      <rPr>
        <u val="single"/>
        <sz val="8"/>
        <rFont val="Arial Cyr"/>
        <family val="2"/>
      </rPr>
      <t xml:space="preserve"> </t>
    </r>
    <r>
      <rPr>
        <b/>
        <u val="single"/>
        <sz val="8"/>
        <rFont val="Arial Cyr"/>
        <family val="2"/>
      </rPr>
      <t>Администрация Табунщиковского сельского поселения</t>
    </r>
  </si>
  <si>
    <t xml:space="preserve"> Глава по БК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</si>
  <si>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2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</si>
  <si>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    по ОКТМО</t>
  </si>
  <si>
    <t>Периодичность: месячная, квартальная,годовая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</si>
  <si>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</si>
  <si>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</si>
  <si>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</si>
  <si>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</si>
  <si>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</si>
  <si>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</si>
  <si>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</si>
  <si>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</si>
  <si>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</si>
  <si>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</si>
  <si>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</si>
  <si>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</si>
  <si>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</si>
  <si>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</si>
  <si>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в том числе                                                   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</si>
  <si>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</si>
  <si>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</si>
  <si>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</si>
  <si>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</si>
  <si>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</si>
  <si>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</si>
  <si>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</si>
  <si>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</si>
  <si>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</si>
  <si>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-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</si>
  <si>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</si>
  <si>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</si>
  <si>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</si>
  <si>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</si>
  <si>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</si>
  <si>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(суммы денежных взысканий (штрафов) по соответствующему платежу согласно законодательству РФ)</t>
  </si>
  <si>
    <t>000  1  05  03010  01  3000  110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</si>
  <si>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</si>
  <si>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</si>
  <si>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</si>
  <si>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</si>
  <si>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</si>
  <si>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</si>
  <si>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</si>
  <si>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</si>
  <si>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</si>
  <si>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</si>
  <si>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</si>
  <si>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</si>
  <si>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</si>
  <si>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</si>
  <si>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</si>
  <si>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</si>
  <si>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</si>
  <si>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</si>
  <si>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</si>
  <si>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</si>
  <si>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</si>
  <si>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</si>
  <si>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</si>
  <si>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</si>
  <si>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</si>
  <si>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</si>
  <si>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бюджетной системы Российской Федерации</t>
  </si>
  <si>
    <t>000  2  02  10000  00  0000  151</t>
  </si>
  <si>
    <t>Дотации на выравнивание бюджетной обеспеченности</t>
  </si>
  <si>
    <t>000  2  02  15001  00  0000  151</t>
  </si>
  <si>
    <t>Дотации бюджетам сельских поселений на выравнивание бюджетной обеспеченности</t>
  </si>
  <si>
    <t>000  2  02  15001  10  0000  151</t>
  </si>
  <si>
    <t>Субвенции бюджетам бюджетной системы Российской Федерации</t>
  </si>
  <si>
    <t>000  2  02  30000  00  0000  151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</si>
  <si>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</si>
  <si>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</si>
  <si>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</si>
  <si>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</si>
  <si>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</si>
  <si>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</si>
  <si>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</si>
  <si>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</si>
  <si>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</si>
  <si>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000  2  02  40000  00  0000  151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</si>
  <si>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</si>
  <si>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</si>
  <si>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</si>
  <si>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</si>
  <si>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 xml:space="preserve">Прочие межбюджетные трансферты, передаваемые бюджетам </t>
  </si>
  <si>
    <t>000  2  02  49999  00  0000  151</t>
  </si>
  <si>
    <t>Прочие межбюджетные трансферты, передаваемые бюджетам сельских поселений</t>
  </si>
  <si>
    <t>000  2  02  49999  10  0000  151</t>
  </si>
  <si>
    <t>Форма 0503117 с. 2</t>
  </si>
  <si>
    <t xml:space="preserve"> 2. Расходы бюджета</t>
  </si>
  <si>
    <t>Код расхода
по бюджетной классификации</t>
  </si>
  <si>
    <t>Утверждено бюджетные назначения</t>
  </si>
  <si>
    <t xml:space="preserve">Исполнено </t>
  </si>
  <si>
    <t>Рacходы бюджета - всего</t>
  </si>
  <si>
    <t>200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</si>
  <si>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</si>
  <si>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</si>
  <si>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</si>
  <si>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</si>
  <si>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</si>
  <si>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</si>
  <si>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</si>
  <si>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</si>
  <si>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</si>
  <si>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</si>
  <si>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</si>
  <si>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</si>
  <si>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</si>
  <si>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</si>
  <si>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</si>
  <si>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 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</si>
  <si>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</si>
  <si>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</si>
  <si>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</si>
  <si>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</si>
  <si>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</si>
  <si>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</si>
  <si>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</si>
  <si>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 xml:space="preserve">Закупка товаров, работ  и услуг для обеспечения государственных (муниципальных) нужд
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</si>
  <si>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</si>
  <si>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</si>
  <si>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</si>
  <si>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</si>
  <si>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</si>
  <si>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</si>
  <si>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>951 0104 9900000000 000</t>
  </si>
  <si>
    <t>Иные непрограммные расходы</t>
  </si>
  <si>
    <t>951 0104 9990000000 000</t>
  </si>
  <si>
    <t xml:space="preserve">951 0104 9990072390 000 </t>
  </si>
  <si>
    <t xml:space="preserve">Закупка товаров, работ и услуг для обеспечения государственных (муниципальных) нужд
</t>
  </si>
  <si>
    <t>951 0104 9990072390 200</t>
  </si>
  <si>
    <t>951 0104 9990072390 240</t>
  </si>
  <si>
    <t>951 0104 9990072390 244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</si>
  <si>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</si>
  <si>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</si>
  <si>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</si>
  <si>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</si>
  <si>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</si>
  <si>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</si>
  <si>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</si>
  <si>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</si>
  <si>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</si>
  <si>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</si>
  <si>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</si>
  <si>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</si>
  <si>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</si>
  <si>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</si>
  <si>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</si>
  <si>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951 0111 9910090100 000</t>
  </si>
  <si>
    <t>951 0111 9910090100 800</t>
  </si>
  <si>
    <t>Резервые средства</t>
  </si>
  <si>
    <t>951 0111 9910090100 870</t>
  </si>
  <si>
    <t>Другие общегосударственные вопросы</t>
  </si>
  <si>
    <t>951 0113 0000000000 000</t>
  </si>
  <si>
    <t>951 0113 0100000000 000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</si>
  <si>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</si>
  <si>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951 0113 0120000000 000</t>
  </si>
  <si>
    <t>951 0113 0120099990 000</t>
  </si>
  <si>
    <t xml:space="preserve">Иные бюджетные ассигнования
</t>
  </si>
  <si>
    <t>951 0113 0120099990 800</t>
  </si>
  <si>
    <t>Уплата налогов, сборов и иных платежей</t>
  </si>
  <si>
    <t>951 0113 0120099990 850</t>
  </si>
  <si>
    <t>Уплата налога на имущество организаций и земельного налога</t>
  </si>
  <si>
    <t>951 0113 0120099990 851</t>
  </si>
  <si>
    <t xml:space="preserve">Уплата прочих налогов, сборов </t>
  </si>
  <si>
    <t>951 0113 0120099990 852</t>
  </si>
  <si>
    <t>Уплата иных платежей</t>
  </si>
  <si>
    <t>951 0113 0120099990 853</t>
  </si>
  <si>
    <t>Муниципальная программа Табунщиковского сельского поселения «Муниципальная политика»</t>
  </si>
  <si>
    <t>951 0113 0200000000 000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</si>
  <si>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</si>
  <si>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951 0113 0210000000 000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</si>
  <si>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</si>
  <si>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951 0113 0210020240 000</t>
  </si>
  <si>
    <t>951 0113 0210020240 800</t>
  </si>
  <si>
    <t>951 0113 0210020240 850</t>
  </si>
  <si>
    <t>951 0113 0210020240 853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</si>
  <si>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</si>
  <si>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951 0113 0220000000 000</t>
  </si>
  <si>
    <t>951 0113 0220020020 000</t>
  </si>
  <si>
    <t xml:space="preserve">Закупка товаров, работ и  услуг для обеспечения государственных (муниципальных) нужд
</t>
  </si>
  <si>
    <t>951 0113 0220020020 200</t>
  </si>
  <si>
    <t>951 0113 0220020020 240</t>
  </si>
  <si>
    <t>951 0113 0220020020 244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</si>
  <si>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</si>
  <si>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>951 0113 0220020260 000</t>
  </si>
  <si>
    <t>951 0113 0220020260 200</t>
  </si>
  <si>
    <t>951 0113 0220020260 240</t>
  </si>
  <si>
    <t>951 0113 0220020260 244</t>
  </si>
  <si>
    <t>951 0113 0240000000 000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</si>
  <si>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</si>
  <si>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951 0113 0240020280 000</t>
  </si>
  <si>
    <t>951 0113 0240020280 200</t>
  </si>
  <si>
    <t>951 0113 0240020280 240</t>
  </si>
  <si>
    <t>951 0113 0240020280 244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</si>
  <si>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</si>
  <si>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</si>
  <si>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</si>
  <si>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951 0113 9990020230 000</t>
  </si>
  <si>
    <t>951 0113 9990020230 200</t>
  </si>
  <si>
    <t>951 0113 9990020230 240</t>
  </si>
  <si>
    <t>951 0113 9990020230 244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</si>
  <si>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</si>
  <si>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</si>
  <si>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</si>
  <si>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</si>
  <si>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</si>
  <si>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</si>
  <si>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</si>
  <si>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</si>
  <si>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</si>
  <si>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</si>
  <si>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</si>
  <si>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</si>
  <si>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Закупка товаров работ и услуг для обеспечения государственных (муниципальных) нужд
</t>
  </si>
  <si>
    <t>951 0203 9990051180 200</t>
  </si>
  <si>
    <t>951 0203 9990051180 240</t>
  </si>
  <si>
    <t>951 0203 9990051180 244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</si>
  <si>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</si>
  <si>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</si>
  <si>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</si>
  <si>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</si>
  <si>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</si>
  <si>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951 0309 0300000000 000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</si>
  <si>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</si>
  <si>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951 0309 0310000000 000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</si>
  <si>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</si>
  <si>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951 0309 0310020030 000</t>
  </si>
  <si>
    <t>951 0309 0310020030 200</t>
  </si>
  <si>
    <t>951 0309 0310020030 240</t>
  </si>
  <si>
    <t>951 0309 0310020030 244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</si>
  <si>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</si>
  <si>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</si>
  <si>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</si>
  <si>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</si>
  <si>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Табунщиковского сельского поселения «Развитие транспортной системы»</t>
  </si>
  <si>
    <t>951 0409 0400000000 000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</si>
  <si>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</si>
  <si>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951 0409 0410000000 000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</si>
  <si>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</si>
  <si>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951 0409 0410020060 000</t>
  </si>
  <si>
    <t>951 0409 0410020060 200</t>
  </si>
  <si>
    <t>951 0409 0410020060 240</t>
  </si>
  <si>
    <t>951 0409 0410020060 244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</si>
  <si>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</si>
  <si>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951 0409 04100S3510 000</t>
  </si>
  <si>
    <t>951 0409 04100S3510 200</t>
  </si>
  <si>
    <t>951 0409 04100S3510 240</t>
  </si>
  <si>
    <t>951 0409 04100S3510 244</t>
  </si>
  <si>
    <t>951 0409 0420000000 000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</si>
  <si>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</si>
  <si>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951 0409 0420020220 000</t>
  </si>
  <si>
    <t>951 0409 0420020220 200</t>
  </si>
  <si>
    <t>951 0409 0420020220 240</t>
  </si>
  <si>
    <t>951 0409 0420020220 244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</si>
  <si>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</si>
  <si>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</si>
  <si>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</si>
  <si>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</si>
  <si>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Табунщиковского сельского поселения «Благоустройство и жилищно-коммунальное хозяйство»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</si>
  <si>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</si>
  <si>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</si>
  <si>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</si>
  <si>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</si>
  <si>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>951 0502 0510020090 000</t>
  </si>
  <si>
    <t>951 0502 0510020090 200</t>
  </si>
  <si>
    <t>951 0502 0510020090 240</t>
  </si>
  <si>
    <t>951 0502 0510020090 244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</si>
  <si>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</si>
  <si>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>951 0502 05100S3660 000</t>
  </si>
  <si>
    <t>951 0502 05100S3660 800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</si>
  <si>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</si>
  <si>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951 0502 05100S3660 810</t>
  </si>
  <si>
    <t>951 0502 05100S3660 811</t>
  </si>
  <si>
    <t>Благоустройство</t>
  </si>
  <si>
    <t>951 0503 0500000000 000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</si>
  <si>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</si>
  <si>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951 0503 0520000000 000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</si>
  <si>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</si>
  <si>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</si>
  <si>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951 0503 0520020120 200</t>
  </si>
  <si>
    <t>951 0503 0520020120 240</t>
  </si>
  <si>
    <t>951 0503 0520020120 244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</si>
  <si>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</si>
  <si>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951 0503 0520020130 000</t>
  </si>
  <si>
    <t>951 0503 0520020130 200</t>
  </si>
  <si>
    <t>951 0503 0520020130 240</t>
  </si>
  <si>
    <t>951 0503 0520020130 244</t>
  </si>
  <si>
    <t>951 0503 0520020140 000</t>
  </si>
  <si>
    <t>951 0503 0520020140 200</t>
  </si>
  <si>
    <t>951 0503 0520020140 240</t>
  </si>
  <si>
    <t>951 0503 0520020140 244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</si>
  <si>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</si>
  <si>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951 0503 0520020210 000</t>
  </si>
  <si>
    <t>951 0503 0520020210 200</t>
  </si>
  <si>
    <t>951 0503 0520020210 240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</si>
  <si>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</si>
  <si>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</si>
  <si>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951 0503 0520099990 000</t>
  </si>
  <si>
    <t>951 0503 0520099990 800</t>
  </si>
  <si>
    <t>951 0503 0520099990 850</t>
  </si>
  <si>
    <t>Уплата прочих налогов, сборов</t>
  </si>
  <si>
    <t>951 0503 0520099990 852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</si>
  <si>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</si>
  <si>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</si>
  <si>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</si>
  <si>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</si>
  <si>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951 0705 0200000000 000</t>
  </si>
  <si>
    <t>951 0705 0210000000 000</t>
  </si>
  <si>
    <t>951 0705 0210020010 000</t>
  </si>
  <si>
    <t>951 0705 0210020010 200</t>
  </si>
  <si>
    <t>951 0705 0210020010 240</t>
  </si>
  <si>
    <t>951 0705 0210020010 244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</si>
  <si>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</si>
  <si>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</si>
  <si>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</si>
  <si>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</si>
  <si>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Табунщиковского сельского поселения «Развитие культуры»</t>
  </si>
  <si>
    <t>951 0801 0600000000 000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</si>
  <si>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</si>
  <si>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951 0801 0620000000 000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</si>
  <si>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</si>
  <si>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951 0801 0620000590 000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</si>
  <si>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</si>
  <si>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</si>
  <si>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Субсидии бюджетным учреждениям</t>
  </si>
  <si>
    <t>951 0801 0620000590 610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</si>
  <si>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</si>
  <si>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951 0801 0620000590 611</t>
  </si>
  <si>
    <t>Субсидии бюджетным учреждениям на иные цели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</si>
  <si>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</si>
  <si>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</si>
  <si>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</si>
  <si>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</si>
  <si>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951 0801 0620071180 612</t>
  </si>
  <si>
    <t>951 0801 06200S3850 600</t>
  </si>
  <si>
    <t>951 0801 06200S3850 610</t>
  </si>
  <si>
    <t>951 0801 06200S3850 611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</si>
  <si>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</si>
  <si>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</si>
  <si>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</si>
  <si>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</si>
  <si>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</si>
  <si>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</si>
  <si>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</si>
  <si>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</si>
  <si>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</si>
  <si>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</si>
  <si>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Социальное обеспечение и иные выплаты населению</t>
  </si>
  <si>
    <t>951 1001 0230010010 300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</si>
  <si>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</si>
  <si>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</si>
  <si>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</si>
  <si>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</si>
  <si>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Результат исполнения бюджета (дефицит, профицит )</t>
  </si>
  <si>
    <t>450</t>
  </si>
  <si>
    <t>Форма 0503117 с. 3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</si>
  <si>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</si>
  <si>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</si>
  <si>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</si>
  <si>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</si>
  <si>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</si>
  <si>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</si>
  <si>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</si>
  <si>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 xml:space="preserve">Увеличение остатков средств </t>
  </si>
  <si>
    <t>источники внешнего финансирования бюджета</t>
  </si>
  <si>
    <t>Изменение остатков средств</t>
  </si>
  <si>
    <t>951 01  00  00  00  00  0000  000</t>
  </si>
  <si>
    <t>Изменение остатков средств на счетах по учету средств бюджета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</si>
  <si>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</si>
  <si>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</si>
  <si>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</si>
  <si>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</si>
  <si>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</si>
  <si>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</si>
  <si>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</si>
  <si>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</si>
  <si>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</si>
  <si>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-8622900.00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</si>
  <si>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</si>
  <si>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</si>
  <si>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</si>
  <si>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</si>
  <si>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</si>
  <si>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</si>
  <si>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</si>
  <si>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</si>
  <si>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</si>
  <si>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</si>
  <si>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</si>
  <si>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</si>
  <si>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</si>
  <si>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О.В. Васькова</t>
  </si>
  <si>
    <t>Главный бухгалтер  ____________________              Н.В.Лупан</t>
  </si>
  <si>
    <t xml:space="preserve"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
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</si>
  <si>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</si>
  <si>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</si>
  <si>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</si>
  <si>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Подпрограмма "Улучшение условий и охраны труда в Табунщиковском сельском поселении"муниципальной программы Табунщиковского сельского поселения «Муниципальная политика»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</si>
  <si>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</si>
  <si>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системы"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</si>
  <si>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</si>
  <si>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951 0503 0000000000 000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</si>
  <si>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</si>
  <si>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</si>
  <si>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-259600,00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</si>
  <si>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</si>
  <si>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0801 06200S3850 000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</si>
  <si>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</si>
  <si>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"07 " февраля  2019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</si>
</sst>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#,##0.00_ ;\-#,##0.00\ "/>
    <numFmt numFmtId="175" formatCode="#,##0.00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u val="single"/>
      <sz val="8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Arial Cyr"/>
      <family val="2"/>
    </font>
    <font>
      <b/>
      <sz val="10"/>
      <name val="Arial Cyr"/>
      <family val="2"/>
    </font>
    <font>
      <b/>
      <u val="single"/>
      <sz val="11"/>
      <name val="Arial Cyr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3" fillId="0" borderId="15" xfId="0" applyNumberFormat="1" applyFont="1" applyBorder="1" applyAlignment="1">
      <alignment wrapText="1"/>
    </xf>
    <xf numFmtId="4" fontId="14" fillId="0" borderId="15" xfId="0" applyNumberFormat="1" applyFont="1" applyFill="1" applyBorder="1" applyAlignment="1">
      <alignment horizontal="right"/>
    </xf>
    <xf numFmtId="49" fontId="23" fillId="0" borderId="14" xfId="0" applyNumberFormat="1" applyFont="1" applyBorder="1" applyAlignment="1">
      <alignment/>
    </xf>
    <xf numFmtId="4" fontId="23" fillId="0" borderId="16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right" wrapText="1"/>
    </xf>
    <xf numFmtId="49" fontId="14" fillId="0" borderId="14" xfId="0" applyNumberFormat="1" applyFont="1" applyBorder="1" applyAlignment="1">
      <alignment/>
    </xf>
    <xf numFmtId="4" fontId="14" fillId="0" borderId="16" xfId="0" applyNumberFormat="1" applyFont="1" applyFill="1" applyBorder="1" applyAlignment="1">
      <alignment horizontal="right"/>
    </xf>
    <xf numFmtId="0" fontId="14" fillId="0" borderId="15" xfId="0" applyNumberFormat="1" applyFont="1" applyBorder="1" applyAlignment="1">
      <alignment wrapText="1"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right" wrapText="1"/>
    </xf>
    <xf numFmtId="49" fontId="23" fillId="0" borderId="17" xfId="0" applyNumberFormat="1" applyFont="1" applyBorder="1" applyAlignment="1">
      <alignment/>
    </xf>
    <xf numFmtId="4" fontId="2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23" fillId="0" borderId="15" xfId="0" applyNumberFormat="1" applyFont="1" applyFill="1" applyBorder="1" applyAlignment="1">
      <alignment horizontal="right"/>
    </xf>
    <xf numFmtId="49" fontId="14" fillId="0" borderId="14" xfId="53" applyNumberFormat="1" applyFont="1" applyBorder="1">
      <alignment/>
      <protection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30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8" xfId="54" applyNumberFormat="1" applyFont="1" applyBorder="1" applyAlignment="1">
      <alignment wrapText="1"/>
      <protection/>
    </xf>
    <xf numFmtId="1" fontId="14" fillId="0" borderId="19" xfId="54" applyNumberFormat="1" applyBorder="1" applyAlignment="1">
      <alignment horizontal="center"/>
      <protection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Font="1" applyBorder="1" applyAlignment="1">
      <alignment horizontal="right"/>
      <protection/>
    </xf>
    <xf numFmtId="4" fontId="26" fillId="0" borderId="21" xfId="61" applyNumberFormat="1" applyFont="1" applyFill="1" applyBorder="1" applyAlignment="1" applyProtection="1">
      <alignment horizontal="right"/>
      <protection/>
    </xf>
    <xf numFmtId="4" fontId="14" fillId="0" borderId="22" xfId="54" applyNumberFormat="1" applyFont="1" applyBorder="1" applyAlignment="1">
      <alignment horizontal="right"/>
      <protection/>
    </xf>
    <xf numFmtId="1" fontId="14" fillId="0" borderId="23" xfId="54" applyNumberFormat="1" applyBorder="1" applyAlignment="1">
      <alignment horizontal="center"/>
      <protection/>
    </xf>
    <xf numFmtId="49" fontId="14" fillId="0" borderId="10" xfId="54" applyNumberFormat="1" applyFont="1" applyBorder="1" applyAlignment="1">
      <alignment horizontal="center"/>
      <protection/>
    </xf>
    <xf numFmtId="4" fontId="14" fillId="0" borderId="24" xfId="54" applyNumberFormat="1" applyBorder="1" applyAlignment="1">
      <alignment horizontal="right"/>
      <protection/>
    </xf>
    <xf numFmtId="4" fontId="14" fillId="0" borderId="10" xfId="54" applyNumberFormat="1" applyFont="1" applyBorder="1" applyAlignment="1">
      <alignment horizontal="center"/>
      <protection/>
    </xf>
    <xf numFmtId="4" fontId="14" fillId="0" borderId="25" xfId="54" applyNumberFormat="1" applyFont="1" applyBorder="1" applyAlignment="1">
      <alignment horizontal="right"/>
      <protection/>
    </xf>
    <xf numFmtId="0" fontId="14" fillId="0" borderId="15" xfId="54" applyNumberFormat="1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14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4" fontId="14" fillId="0" borderId="25" xfId="54" applyNumberFormat="1" applyFont="1" applyBorder="1" applyAlignment="1">
      <alignment horizontal="center"/>
      <protection/>
    </xf>
    <xf numFmtId="1" fontId="14" fillId="0" borderId="27" xfId="54" applyNumberFormat="1" applyBorder="1" applyAlignment="1">
      <alignment horizontal="center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28" xfId="54" applyNumberFormat="1" applyFont="1" applyBorder="1" applyAlignment="1">
      <alignment horizontal="center"/>
      <protection/>
    </xf>
    <xf numFmtId="0" fontId="14" fillId="0" borderId="15" xfId="0" applyFont="1" applyBorder="1" applyAlignment="1">
      <alignment horizontal="left" vertical="center" wrapText="1"/>
    </xf>
    <xf numFmtId="4" fontId="14" fillId="0" borderId="29" xfId="54" applyNumberFormat="1" applyFont="1" applyBorder="1" applyAlignment="1">
      <alignment horizontal="center"/>
      <protection/>
    </xf>
    <xf numFmtId="0" fontId="14" fillId="0" borderId="30" xfId="54" applyNumberFormat="1" applyFont="1" applyBorder="1" applyAlignment="1">
      <alignment wrapText="1"/>
      <protection/>
    </xf>
    <xf numFmtId="4" fontId="14" fillId="0" borderId="10" xfId="54" applyNumberForma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0" fontId="14" fillId="0" borderId="16" xfId="54" applyNumberFormat="1" applyFont="1" applyBorder="1" applyAlignment="1">
      <alignment horizontal="center" wrapText="1"/>
      <protection/>
    </xf>
    <xf numFmtId="1" fontId="14" fillId="0" borderId="31" xfId="54" applyNumberFormat="1" applyBorder="1" applyAlignment="1">
      <alignment horizontal="center"/>
      <protection/>
    </xf>
    <xf numFmtId="4" fontId="14" fillId="0" borderId="17" xfId="54" applyNumberFormat="1" applyFont="1" applyBorder="1" applyAlignment="1">
      <alignment horizontal="center"/>
      <protection/>
    </xf>
    <xf numFmtId="4" fontId="14" fillId="0" borderId="32" xfId="54" applyNumberFormat="1" applyFon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49" fontId="14" fillId="0" borderId="14" xfId="54" applyNumberFormat="1" applyFont="1" applyBorder="1">
      <alignment/>
      <protection/>
    </xf>
    <xf numFmtId="4" fontId="14" fillId="0" borderId="14" xfId="54" applyNumberFormat="1" applyFont="1" applyBorder="1" applyAlignment="1">
      <alignment horizontal="right"/>
      <protection/>
    </xf>
    <xf numFmtId="4" fontId="26" fillId="0" borderId="15" xfId="61" applyNumberFormat="1" applyFont="1" applyFill="1" applyBorder="1" applyAlignment="1" applyProtection="1">
      <alignment horizontal="right"/>
      <protection/>
    </xf>
    <xf numFmtId="49" fontId="14" fillId="0" borderId="17" xfId="54" applyNumberFormat="1" applyFont="1" applyBorder="1">
      <alignment/>
      <protection/>
    </xf>
    <xf numFmtId="4" fontId="26" fillId="0" borderId="14" xfId="61" applyNumberFormat="1" applyFont="1" applyFill="1" applyBorder="1" applyAlignment="1" applyProtection="1">
      <alignment horizontal="right"/>
      <protection/>
    </xf>
    <xf numFmtId="4" fontId="14" fillId="0" borderId="34" xfId="54" applyNumberFormat="1" applyFont="1" applyBorder="1" applyAlignment="1">
      <alignment horizontal="right"/>
      <protection/>
    </xf>
    <xf numFmtId="0" fontId="14" fillId="0" borderId="16" xfId="54" applyNumberFormat="1" applyFont="1" applyBorder="1" applyAlignment="1">
      <alignment wrapText="1"/>
      <protection/>
    </xf>
    <xf numFmtId="4" fontId="14" fillId="0" borderId="17" xfId="54" applyNumberFormat="1" applyBorder="1" applyAlignment="1">
      <alignment horizontal="right"/>
      <protection/>
    </xf>
    <xf numFmtId="4" fontId="14" fillId="0" borderId="34" xfId="54" applyNumberFormat="1" applyFont="1" applyBorder="1" applyAlignment="1">
      <alignment horizontal="center"/>
      <protection/>
    </xf>
    <xf numFmtId="4" fontId="14" fillId="0" borderId="17" xfId="54" applyNumberFormat="1" applyFont="1" applyBorder="1" applyAlignment="1">
      <alignment horizontal="right"/>
      <protection/>
    </xf>
    <xf numFmtId="4" fontId="14" fillId="0" borderId="35" xfId="54" applyNumberFormat="1" applyFont="1" applyBorder="1" applyAlignment="1">
      <alignment horizontal="right"/>
      <protection/>
    </xf>
    <xf numFmtId="174" fontId="24" fillId="0" borderId="36" xfId="0" applyNumberFormat="1" applyFont="1" applyBorder="1" applyAlignment="1">
      <alignment horizontal="right" shrinkToFit="1"/>
    </xf>
    <xf numFmtId="49" fontId="14" fillId="0" borderId="15" xfId="54" applyNumberFormat="1" applyFont="1" applyBorder="1">
      <alignment/>
      <protection/>
    </xf>
    <xf numFmtId="4" fontId="14" fillId="0" borderId="37" xfId="54" applyNumberFormat="1" applyFont="1" applyBorder="1" applyAlignment="1">
      <alignment horizontal="right"/>
      <protection/>
    </xf>
    <xf numFmtId="4" fontId="14" fillId="0" borderId="14" xfId="54" applyNumberFormat="1" applyBorder="1" applyAlignment="1">
      <alignment horizontal="right"/>
      <protection/>
    </xf>
    <xf numFmtId="0" fontId="14" fillId="0" borderId="15" xfId="54" applyFont="1" applyBorder="1" applyAlignment="1">
      <alignment wrapText="1"/>
      <protection/>
    </xf>
    <xf numFmtId="1" fontId="14" fillId="0" borderId="38" xfId="54" applyNumberFormat="1" applyBorder="1" applyAlignment="1">
      <alignment horizontal="center"/>
      <protection/>
    </xf>
    <xf numFmtId="49" fontId="14" fillId="0" borderId="39" xfId="54" applyNumberFormat="1" applyFont="1" applyBorder="1">
      <alignment/>
      <protection/>
    </xf>
    <xf numFmtId="4" fontId="14" fillId="0" borderId="40" xfId="54" applyNumberFormat="1" applyBorder="1" applyAlignment="1">
      <alignment horizontal="right"/>
      <protection/>
    </xf>
    <xf numFmtId="174" fontId="24" fillId="0" borderId="39" xfId="0" applyNumberFormat="1" applyFont="1" applyBorder="1" applyAlignment="1">
      <alignment horizontal="right" shrinkToFit="1"/>
    </xf>
    <xf numFmtId="4" fontId="14" fillId="0" borderId="41" xfId="54" applyNumberFormat="1" applyFont="1" applyBorder="1" applyAlignment="1">
      <alignment horizontal="center"/>
      <protection/>
    </xf>
    <xf numFmtId="0" fontId="14" fillId="0" borderId="0" xfId="54" applyFont="1" applyFill="1" applyBorder="1" applyAlignment="1">
      <alignment/>
      <protection/>
    </xf>
    <xf numFmtId="0" fontId="14" fillId="0" borderId="0" xfId="0" applyFont="1" applyAlignment="1">
      <alignment horizontal="center"/>
    </xf>
    <xf numFmtId="49" fontId="14" fillId="0" borderId="0" xfId="54" applyNumberFormat="1" applyFont="1" applyFill="1" applyBorder="1">
      <alignment/>
      <protection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4" fontId="28" fillId="0" borderId="14" xfId="0" applyNumberFormat="1" applyFont="1" applyBorder="1" applyAlignment="1" applyProtection="1">
      <alignment vertical="center" wrapText="1"/>
      <protection/>
    </xf>
    <xf numFmtId="0" fontId="32" fillId="0" borderId="14" xfId="0" applyFont="1" applyFill="1" applyBorder="1" applyAlignment="1">
      <alignment horizontal="center" vertical="top" wrapText="1"/>
    </xf>
    <xf numFmtId="4" fontId="32" fillId="0" borderId="14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9" fontId="32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vertical="top" wrapText="1"/>
    </xf>
    <xf numFmtId="0" fontId="28" fillId="0" borderId="14" xfId="0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33" fillId="0" borderId="14" xfId="0" applyFont="1" applyFill="1" applyBorder="1" applyAlignment="1">
      <alignment horizontal="center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Border="1" applyAlignment="1" applyProtection="1">
      <alignment horizontal="right" vertical="top"/>
      <protection/>
    </xf>
    <xf numFmtId="4" fontId="1" fillId="0" borderId="15" xfId="0" applyNumberFormat="1" applyFont="1" applyBorder="1" applyAlignment="1" applyProtection="1">
      <alignment horizontal="right"/>
      <protection/>
    </xf>
    <xf numFmtId="4" fontId="32" fillId="0" borderId="14" xfId="0" applyNumberFormat="1" applyFont="1" applyFill="1" applyBorder="1" applyAlignment="1">
      <alignment vertical="top" wrapText="1"/>
    </xf>
    <xf numFmtId="4" fontId="35" fillId="0" borderId="14" xfId="0" applyNumberFormat="1" applyFont="1" applyFill="1" applyBorder="1" applyAlignment="1">
      <alignment vertical="top" wrapText="1"/>
    </xf>
    <xf numFmtId="0" fontId="28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172" fontId="1" fillId="0" borderId="14" xfId="0" applyNumberFormat="1" applyFont="1" applyBorder="1" applyAlignment="1" applyProtection="1">
      <alignment vertical="center" wrapText="1"/>
      <protection/>
    </xf>
    <xf numFmtId="0" fontId="32" fillId="0" borderId="14" xfId="0" applyFont="1" applyFill="1" applyBorder="1" applyAlignment="1">
      <alignment vertical="top" wrapText="1" shrinkToFit="1"/>
    </xf>
    <xf numFmtId="0" fontId="28" fillId="0" borderId="14" xfId="0" applyFont="1" applyFill="1" applyBorder="1" applyAlignment="1">
      <alignment vertical="top" wrapText="1" shrinkToFit="1"/>
    </xf>
    <xf numFmtId="0" fontId="33" fillId="0" borderId="14" xfId="0" applyFont="1" applyBorder="1" applyAlignment="1">
      <alignment vertical="top" wrapText="1" shrinkToFit="1"/>
    </xf>
    <xf numFmtId="0" fontId="33" fillId="0" borderId="14" xfId="0" applyFont="1" applyFill="1" applyBorder="1" applyAlignment="1">
      <alignment vertical="top" wrapText="1" shrinkToFit="1"/>
    </xf>
    <xf numFmtId="0" fontId="34" fillId="0" borderId="14" xfId="0" applyFont="1" applyBorder="1" applyAlignment="1">
      <alignment vertical="top" wrapText="1" shrinkToFit="1"/>
    </xf>
    <xf numFmtId="0" fontId="28" fillId="0" borderId="14" xfId="0" applyNumberFormat="1" applyFont="1" applyFill="1" applyBorder="1" applyAlignment="1">
      <alignment vertical="top" wrapText="1" shrinkToFit="1"/>
    </xf>
    <xf numFmtId="4" fontId="1" fillId="0" borderId="14" xfId="0" applyNumberFormat="1" applyFont="1" applyFill="1" applyBorder="1" applyAlignment="1" quotePrefix="1">
      <alignment horizontal="right" vertical="top" wrapText="1"/>
    </xf>
    <xf numFmtId="4" fontId="36" fillId="0" borderId="14" xfId="61" applyNumberFormat="1" applyFont="1" applyFill="1" applyBorder="1" applyAlignment="1" applyProtection="1" quotePrefix="1">
      <alignment horizontal="center"/>
      <protection/>
    </xf>
    <xf numFmtId="4" fontId="36" fillId="0" borderId="14" xfId="61" applyNumberFormat="1" applyFont="1" applyFill="1" applyBorder="1" applyAlignment="1" applyProtection="1">
      <alignment horizontal="right"/>
      <protection/>
    </xf>
    <xf numFmtId="0" fontId="24" fillId="0" borderId="15" xfId="33" applyNumberFormat="1" applyFont="1" applyFill="1" applyBorder="1" applyAlignment="1">
      <alignment horizontal="left" wrapText="1" readingOrder="1"/>
      <protection/>
    </xf>
    <xf numFmtId="0" fontId="25" fillId="0" borderId="15" xfId="33" applyNumberFormat="1" applyFont="1" applyFill="1" applyBorder="1" applyAlignment="1">
      <alignment horizontal="left" wrapText="1" readingOrder="1"/>
      <protection/>
    </xf>
    <xf numFmtId="0" fontId="26" fillId="0" borderId="15" xfId="0" applyFont="1" applyFill="1" applyBorder="1" applyAlignment="1">
      <alignment horizontal="justify" vertical="center" wrapText="1"/>
    </xf>
    <xf numFmtId="49" fontId="23" fillId="0" borderId="42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right"/>
    </xf>
    <xf numFmtId="4" fontId="23" fillId="0" borderId="45" xfId="0" applyNumberFormat="1" applyFont="1" applyFill="1" applyBorder="1" applyAlignment="1">
      <alignment horizontal="right"/>
    </xf>
    <xf numFmtId="4" fontId="23" fillId="0" borderId="46" xfId="0" applyNumberFormat="1" applyFont="1" applyBorder="1" applyAlignment="1">
      <alignment horizontal="right"/>
    </xf>
    <xf numFmtId="49" fontId="14" fillId="0" borderId="47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right"/>
    </xf>
    <xf numFmtId="49" fontId="23" fillId="0" borderId="47" xfId="0" applyNumberFormat="1" applyFont="1" applyBorder="1" applyAlignment="1">
      <alignment horizontal="center"/>
    </xf>
    <xf numFmtId="4" fontId="23" fillId="0" borderId="48" xfId="0" applyNumberFormat="1" applyFont="1" applyBorder="1" applyAlignment="1">
      <alignment horizontal="right"/>
    </xf>
    <xf numFmtId="4" fontId="14" fillId="0" borderId="49" xfId="0" applyNumberFormat="1" applyFont="1" applyFill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14" fillId="0" borderId="47" xfId="0" applyNumberFormat="1" applyFont="1" applyFill="1" applyBorder="1" applyAlignment="1">
      <alignment horizontal="center"/>
    </xf>
    <xf numFmtId="49" fontId="14" fillId="0" borderId="51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/>
    </xf>
    <xf numFmtId="4" fontId="14" fillId="0" borderId="53" xfId="0" applyNumberFormat="1" applyFont="1" applyFill="1" applyBorder="1" applyAlignment="1">
      <alignment horizontal="right"/>
    </xf>
    <xf numFmtId="4" fontId="14" fillId="0" borderId="54" xfId="0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4" fillId="0" borderId="15" xfId="33" applyNumberFormat="1" applyFont="1" applyFill="1" applyBorder="1" applyAlignment="1">
      <alignment horizontal="left" wrapText="1" readingOrder="1"/>
      <protection/>
    </xf>
    <xf numFmtId="49" fontId="14" fillId="0" borderId="47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" fontId="14" fillId="0" borderId="15" xfId="0" applyNumberFormat="1" applyFont="1" applyFill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20" fillId="0" borderId="5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57" xfId="0" applyFont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49" fontId="14" fillId="0" borderId="14" xfId="54" applyNumberFormat="1" applyFont="1" applyBorder="1" applyAlignment="1">
      <alignment horizontal="center" vertical="top" wrapText="1"/>
      <protection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40" zoomScaleSheetLayoutView="140" zoomScalePageLayoutView="0" workbookViewId="0" topLeftCell="A1">
      <selection activeCell="D17" sqref="D17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2" customWidth="1"/>
    <col min="5" max="5" width="12.00390625" style="2" customWidth="1"/>
    <col min="6" max="6" width="11.875" style="0" customWidth="1"/>
  </cols>
  <sheetData>
    <row r="1" spans="3:6" ht="12.75">
      <c r="C1" s="164" t="s">
        <v>0</v>
      </c>
      <c r="D1" s="164"/>
      <c r="E1" s="164"/>
      <c r="F1" s="164"/>
    </row>
    <row r="2" spans="1:6" ht="15.75" customHeight="1">
      <c r="A2" s="165" t="s">
        <v>1</v>
      </c>
      <c r="B2" s="165"/>
      <c r="C2" s="165"/>
      <c r="D2" s="165"/>
      <c r="E2" s="165"/>
      <c r="F2" s="3" t="s">
        <v>2</v>
      </c>
    </row>
    <row r="3" spans="2:6" ht="12.75">
      <c r="B3" s="166" t="s">
        <v>3</v>
      </c>
      <c r="C3" s="166"/>
      <c r="D3" s="167" t="s">
        <v>4</v>
      </c>
      <c r="E3" s="167"/>
      <c r="F3" s="4" t="s">
        <v>5</v>
      </c>
    </row>
    <row r="4" spans="2:6" ht="12.75">
      <c r="B4" s="5"/>
      <c r="C4" s="5"/>
      <c r="E4" s="2" t="s">
        <v>6</v>
      </c>
      <c r="F4" s="6" t="s">
        <v>7</v>
      </c>
    </row>
    <row r="5" spans="1:6" ht="12.75">
      <c r="A5" s="7" t="s">
        <v>8</v>
      </c>
      <c r="B5" s="2"/>
      <c r="C5" s="2"/>
      <c r="E5" s="2" t="s">
        <v>9</v>
      </c>
      <c r="F5" s="8" t="s">
        <v>10</v>
      </c>
    </row>
    <row r="6" spans="1:6" ht="12.75" customHeight="1">
      <c r="A6" s="160" t="s">
        <v>11</v>
      </c>
      <c r="B6" s="160"/>
      <c r="C6" s="160"/>
      <c r="E6" s="2" t="s">
        <v>12</v>
      </c>
      <c r="F6" s="9">
        <v>951</v>
      </c>
    </row>
    <row r="7" spans="1:6" ht="24.75" customHeight="1">
      <c r="A7" s="161" t="s">
        <v>13</v>
      </c>
      <c r="B7" s="161"/>
      <c r="C7" s="161"/>
      <c r="D7" s="161"/>
      <c r="F7" s="162">
        <v>60626455</v>
      </c>
    </row>
    <row r="8" spans="1:6" ht="9.75" customHeight="1">
      <c r="A8" s="7"/>
      <c r="B8" s="163"/>
      <c r="C8" s="163"/>
      <c r="D8" s="1"/>
      <c r="E8" s="2" t="s">
        <v>14</v>
      </c>
      <c r="F8" s="162"/>
    </row>
    <row r="9" spans="1:6" ht="9.75" customHeight="1">
      <c r="A9" s="7" t="s">
        <v>15</v>
      </c>
      <c r="B9" s="2"/>
      <c r="C9" s="2"/>
      <c r="F9" s="9"/>
    </row>
    <row r="10" spans="1:6" ht="9.75" customHeight="1">
      <c r="A10" s="7" t="s">
        <v>16</v>
      </c>
      <c r="B10" s="2"/>
      <c r="C10" s="2"/>
      <c r="F10" s="10">
        <v>383</v>
      </c>
    </row>
    <row r="11" spans="1:6" ht="18.75" customHeight="1">
      <c r="A11" s="154" t="s">
        <v>17</v>
      </c>
      <c r="B11" s="154"/>
      <c r="C11" s="154"/>
      <c r="D11" s="154"/>
      <c r="E11" s="154"/>
      <c r="F11" s="154"/>
    </row>
    <row r="12" spans="1:6" ht="51" customHeight="1">
      <c r="A12" s="11" t="s">
        <v>18</v>
      </c>
      <c r="B12" s="11" t="s">
        <v>19</v>
      </c>
      <c r="C12" s="11" t="s">
        <v>20</v>
      </c>
      <c r="D12" s="11" t="s">
        <v>21</v>
      </c>
      <c r="E12" s="12" t="s">
        <v>22</v>
      </c>
      <c r="F12" s="11" t="s">
        <v>23</v>
      </c>
    </row>
    <row r="13" spans="1:6" s="15" customFormat="1" ht="13.5" thickBot="1">
      <c r="A13" s="13">
        <v>1</v>
      </c>
      <c r="B13" s="13">
        <v>2</v>
      </c>
      <c r="C13" s="13">
        <v>3</v>
      </c>
      <c r="D13" s="13" t="s">
        <v>24</v>
      </c>
      <c r="E13" s="14" t="s">
        <v>25</v>
      </c>
      <c r="F13" s="13" t="s">
        <v>26</v>
      </c>
    </row>
    <row r="14" spans="1:6" s="2" customFormat="1" ht="11.25">
      <c r="A14" s="16" t="s">
        <v>27</v>
      </c>
      <c r="B14" s="137" t="s">
        <v>28</v>
      </c>
      <c r="C14" s="138" t="s">
        <v>29</v>
      </c>
      <c r="D14" s="139">
        <f>D15+D36</f>
        <v>8622900</v>
      </c>
      <c r="E14" s="140">
        <f>E15+E36</f>
        <v>8841569.25</v>
      </c>
      <c r="F14" s="141">
        <f>D14-E14</f>
        <v>-218669.25</v>
      </c>
    </row>
    <row r="15" spans="1:6" s="2" customFormat="1" ht="11.25" customHeight="1">
      <c r="A15" s="155" t="s">
        <v>30</v>
      </c>
      <c r="B15" s="156" t="s">
        <v>28</v>
      </c>
      <c r="C15" s="157" t="s">
        <v>31</v>
      </c>
      <c r="D15" s="158">
        <f>D17+D25+D33</f>
        <v>2223000</v>
      </c>
      <c r="E15" s="158">
        <f>E17+E25+E33+$E$21</f>
        <v>2507137.46</v>
      </c>
      <c r="F15" s="159">
        <f aca="true" t="shared" si="0" ref="F15:F48">D15-E15</f>
        <v>-284137.45999999996</v>
      </c>
    </row>
    <row r="16" spans="1:6" s="2" customFormat="1" ht="11.25" customHeight="1">
      <c r="A16" s="155"/>
      <c r="B16" s="156"/>
      <c r="C16" s="157"/>
      <c r="D16" s="158"/>
      <c r="E16" s="158"/>
      <c r="F16" s="159"/>
    </row>
    <row r="17" spans="1:6" s="2" customFormat="1" ht="11.25">
      <c r="A17" s="135" t="s">
        <v>32</v>
      </c>
      <c r="B17" s="144" t="s">
        <v>28</v>
      </c>
      <c r="C17" s="18" t="s">
        <v>33</v>
      </c>
      <c r="D17" s="19">
        <f>D18</f>
        <v>645500</v>
      </c>
      <c r="E17" s="20">
        <f>E18</f>
        <v>687207.87</v>
      </c>
      <c r="F17" s="145">
        <f t="shared" si="0"/>
        <v>-41707.869999999995</v>
      </c>
    </row>
    <row r="18" spans="1:6" s="2" customFormat="1" ht="18" customHeight="1">
      <c r="A18" s="134" t="s">
        <v>34</v>
      </c>
      <c r="B18" s="142" t="s">
        <v>28</v>
      </c>
      <c r="C18" s="21" t="s">
        <v>35</v>
      </c>
      <c r="D18" s="22">
        <f>D19</f>
        <v>645500</v>
      </c>
      <c r="E18" s="17">
        <f>E19+E20</f>
        <v>687207.87</v>
      </c>
      <c r="F18" s="143">
        <f t="shared" si="0"/>
        <v>-41707.869999999995</v>
      </c>
    </row>
    <row r="19" spans="1:6" s="2" customFormat="1" ht="78.75">
      <c r="A19" s="23" t="s">
        <v>36</v>
      </c>
      <c r="B19" s="142" t="s">
        <v>28</v>
      </c>
      <c r="C19" s="21" t="s">
        <v>37</v>
      </c>
      <c r="D19" s="22">
        <v>645500</v>
      </c>
      <c r="E19" s="24">
        <v>642351.35</v>
      </c>
      <c r="F19" s="143">
        <f t="shared" si="0"/>
        <v>3148.6500000000233</v>
      </c>
    </row>
    <row r="20" spans="1:6" s="2" customFormat="1" ht="45">
      <c r="A20" s="134" t="s">
        <v>38</v>
      </c>
      <c r="B20" s="142" t="s">
        <v>28</v>
      </c>
      <c r="C20" s="21" t="s">
        <v>39</v>
      </c>
      <c r="D20" s="25" t="s">
        <v>40</v>
      </c>
      <c r="E20" s="26">
        <v>44856.52</v>
      </c>
      <c r="F20" s="146" t="s">
        <v>40</v>
      </c>
    </row>
    <row r="21" spans="1:6" s="2" customFormat="1" ht="11.25">
      <c r="A21" s="135" t="s">
        <v>41</v>
      </c>
      <c r="B21" s="147" t="s">
        <v>28</v>
      </c>
      <c r="C21" s="21" t="s">
        <v>42</v>
      </c>
      <c r="D21" s="25" t="s">
        <v>40</v>
      </c>
      <c r="E21" s="20">
        <f>$E$22</f>
        <v>400</v>
      </c>
      <c r="F21" s="146" t="s">
        <v>40</v>
      </c>
    </row>
    <row r="22" spans="1:6" s="2" customFormat="1" ht="11.25">
      <c r="A22" s="134" t="s">
        <v>43</v>
      </c>
      <c r="B22" s="147" t="s">
        <v>28</v>
      </c>
      <c r="C22" s="21" t="s">
        <v>44</v>
      </c>
      <c r="D22" s="25" t="s">
        <v>40</v>
      </c>
      <c r="E22" s="26">
        <v>400</v>
      </c>
      <c r="F22" s="146" t="s">
        <v>40</v>
      </c>
    </row>
    <row r="23" spans="1:6" s="2" customFormat="1" ht="11.25">
      <c r="A23" s="134" t="s">
        <v>43</v>
      </c>
      <c r="B23" s="147" t="s">
        <v>28</v>
      </c>
      <c r="C23" s="21" t="s">
        <v>45</v>
      </c>
      <c r="D23" s="25" t="s">
        <v>40</v>
      </c>
      <c r="E23" s="26">
        <v>400</v>
      </c>
      <c r="F23" s="146" t="s">
        <v>40</v>
      </c>
    </row>
    <row r="24" spans="1:6" s="2" customFormat="1" ht="45">
      <c r="A24" s="134" t="s">
        <v>46</v>
      </c>
      <c r="B24" s="147" t="s">
        <v>28</v>
      </c>
      <c r="C24" s="21" t="s">
        <v>47</v>
      </c>
      <c r="D24" s="25" t="s">
        <v>40</v>
      </c>
      <c r="E24" s="26">
        <v>400</v>
      </c>
      <c r="F24" s="146" t="s">
        <v>40</v>
      </c>
    </row>
    <row r="25" spans="1:6" s="2" customFormat="1" ht="11.25">
      <c r="A25" s="135" t="s">
        <v>48</v>
      </c>
      <c r="B25" s="148" t="s">
        <v>28</v>
      </c>
      <c r="C25" s="27" t="s">
        <v>49</v>
      </c>
      <c r="D25" s="28">
        <f>D26+D28</f>
        <v>1567100</v>
      </c>
      <c r="E25" s="20">
        <f>E26+E28</f>
        <v>1806829.5899999999</v>
      </c>
      <c r="F25" s="145">
        <f t="shared" si="0"/>
        <v>-239729.58999999985</v>
      </c>
    </row>
    <row r="26" spans="1:6" s="2" customFormat="1" ht="11.25">
      <c r="A26" s="134" t="s">
        <v>50</v>
      </c>
      <c r="B26" s="142" t="s">
        <v>28</v>
      </c>
      <c r="C26" s="21" t="s">
        <v>51</v>
      </c>
      <c r="D26" s="17">
        <f>D27</f>
        <v>119000</v>
      </c>
      <c r="E26" s="26">
        <f>E27</f>
        <v>140853.4</v>
      </c>
      <c r="F26" s="143">
        <f t="shared" si="0"/>
        <v>-21853.399999999994</v>
      </c>
    </row>
    <row r="27" spans="1:6" s="2" customFormat="1" ht="45">
      <c r="A27" s="134" t="s">
        <v>52</v>
      </c>
      <c r="B27" s="142" t="s">
        <v>28</v>
      </c>
      <c r="C27" s="21" t="s">
        <v>53</v>
      </c>
      <c r="D27" s="17">
        <v>119000</v>
      </c>
      <c r="E27" s="26">
        <v>140853.4</v>
      </c>
      <c r="F27" s="143">
        <f t="shared" si="0"/>
        <v>-21853.399999999994</v>
      </c>
    </row>
    <row r="28" spans="1:6" s="2" customFormat="1" ht="15" customHeight="1">
      <c r="A28" s="134" t="s">
        <v>54</v>
      </c>
      <c r="B28" s="142" t="s">
        <v>28</v>
      </c>
      <c r="C28" s="21" t="s">
        <v>55</v>
      </c>
      <c r="D28" s="29">
        <f>D30+D32</f>
        <v>1448100</v>
      </c>
      <c r="E28" s="26">
        <f>E29+E31</f>
        <v>1665976.19</v>
      </c>
      <c r="F28" s="143">
        <f t="shared" si="0"/>
        <v>-217876.18999999994</v>
      </c>
    </row>
    <row r="29" spans="1:6" s="2" customFormat="1" ht="11.25">
      <c r="A29" s="134" t="s">
        <v>56</v>
      </c>
      <c r="B29" s="142" t="s">
        <v>28</v>
      </c>
      <c r="C29" s="21" t="s">
        <v>57</v>
      </c>
      <c r="D29" s="17">
        <f>D30</f>
        <v>332700</v>
      </c>
      <c r="E29" s="26">
        <f>E30</f>
        <v>519466.8</v>
      </c>
      <c r="F29" s="143">
        <f t="shared" si="0"/>
        <v>-186766.8</v>
      </c>
    </row>
    <row r="30" spans="1:6" s="2" customFormat="1" ht="33.75">
      <c r="A30" s="134" t="s">
        <v>58</v>
      </c>
      <c r="B30" s="142" t="s">
        <v>28</v>
      </c>
      <c r="C30" s="21" t="s">
        <v>59</v>
      </c>
      <c r="D30" s="17">
        <v>332700</v>
      </c>
      <c r="E30" s="26">
        <v>519466.8</v>
      </c>
      <c r="F30" s="143">
        <f t="shared" si="0"/>
        <v>-186766.8</v>
      </c>
    </row>
    <row r="31" spans="1:6" s="2" customFormat="1" ht="15.75" customHeight="1">
      <c r="A31" s="134" t="s">
        <v>60</v>
      </c>
      <c r="B31" s="142" t="s">
        <v>28</v>
      </c>
      <c r="C31" s="21" t="s">
        <v>61</v>
      </c>
      <c r="D31" s="17">
        <f>D32</f>
        <v>1115400</v>
      </c>
      <c r="E31" s="26">
        <f>E32</f>
        <v>1146509.39</v>
      </c>
      <c r="F31" s="143">
        <f t="shared" si="0"/>
        <v>-31109.389999999898</v>
      </c>
    </row>
    <row r="32" spans="1:6" s="2" customFormat="1" ht="45">
      <c r="A32" s="134" t="s">
        <v>62</v>
      </c>
      <c r="B32" s="142" t="s">
        <v>28</v>
      </c>
      <c r="C32" s="21" t="s">
        <v>63</v>
      </c>
      <c r="D32" s="17">
        <v>1115400</v>
      </c>
      <c r="E32" s="26">
        <v>1146509.39</v>
      </c>
      <c r="F32" s="143">
        <f t="shared" si="0"/>
        <v>-31109.389999999898</v>
      </c>
    </row>
    <row r="33" spans="1:6" s="2" customFormat="1" ht="17.25" customHeight="1">
      <c r="A33" s="135" t="s">
        <v>64</v>
      </c>
      <c r="B33" s="144" t="s">
        <v>28</v>
      </c>
      <c r="C33" s="18" t="s">
        <v>65</v>
      </c>
      <c r="D33" s="28">
        <f>D34</f>
        <v>10400</v>
      </c>
      <c r="E33" s="20">
        <f>E34</f>
        <v>12700</v>
      </c>
      <c r="F33" s="145">
        <f t="shared" si="0"/>
        <v>-2300</v>
      </c>
    </row>
    <row r="34" spans="1:6" s="2" customFormat="1" ht="33" customHeight="1">
      <c r="A34" s="134" t="s">
        <v>66</v>
      </c>
      <c r="B34" s="149" t="s">
        <v>28</v>
      </c>
      <c r="C34" s="21" t="s">
        <v>67</v>
      </c>
      <c r="D34" s="29">
        <f>D35</f>
        <v>10400</v>
      </c>
      <c r="E34" s="26">
        <f>E35</f>
        <v>12700</v>
      </c>
      <c r="F34" s="143">
        <f t="shared" si="0"/>
        <v>-2300</v>
      </c>
    </row>
    <row r="35" spans="1:6" s="2" customFormat="1" ht="56.25">
      <c r="A35" s="134" t="s">
        <v>68</v>
      </c>
      <c r="B35" s="142" t="s">
        <v>28</v>
      </c>
      <c r="C35" s="21" t="s">
        <v>69</v>
      </c>
      <c r="D35" s="29">
        <v>10400</v>
      </c>
      <c r="E35" s="26">
        <v>12700</v>
      </c>
      <c r="F35" s="143">
        <f t="shared" si="0"/>
        <v>-2300</v>
      </c>
    </row>
    <row r="36" spans="1:6" ht="12.75">
      <c r="A36" s="135" t="s">
        <v>70</v>
      </c>
      <c r="B36" s="144" t="s">
        <v>28</v>
      </c>
      <c r="C36" s="18" t="s">
        <v>71</v>
      </c>
      <c r="D36" s="30">
        <f>D37</f>
        <v>6399900</v>
      </c>
      <c r="E36" s="30">
        <f>SUM(E37)</f>
        <v>6334431.79</v>
      </c>
      <c r="F36" s="145">
        <f t="shared" si="0"/>
        <v>65468.20999999996</v>
      </c>
    </row>
    <row r="37" spans="1:6" ht="33.75">
      <c r="A37" s="134" t="s">
        <v>72</v>
      </c>
      <c r="B37" s="142" t="s">
        <v>28</v>
      </c>
      <c r="C37" s="21" t="s">
        <v>73</v>
      </c>
      <c r="D37" s="17">
        <f>D38+D41+D46</f>
        <v>6399900</v>
      </c>
      <c r="E37" s="17">
        <f>E38+E41+E46</f>
        <v>6334431.79</v>
      </c>
      <c r="F37" s="143">
        <f t="shared" si="0"/>
        <v>65468.20999999996</v>
      </c>
    </row>
    <row r="38" spans="1:6" ht="22.5">
      <c r="A38" s="134" t="s">
        <v>74</v>
      </c>
      <c r="B38" s="142" t="s">
        <v>28</v>
      </c>
      <c r="C38" s="21" t="s">
        <v>75</v>
      </c>
      <c r="D38" s="17">
        <f>D39</f>
        <v>4751200</v>
      </c>
      <c r="E38" s="17">
        <f>E40</f>
        <v>4751200</v>
      </c>
      <c r="F38" s="146" t="s">
        <v>40</v>
      </c>
    </row>
    <row r="39" spans="1:6" ht="22.5">
      <c r="A39" s="134" t="s">
        <v>76</v>
      </c>
      <c r="B39" s="142" t="s">
        <v>28</v>
      </c>
      <c r="C39" s="21" t="s">
        <v>77</v>
      </c>
      <c r="D39" s="17">
        <f>D40</f>
        <v>4751200</v>
      </c>
      <c r="E39" s="17">
        <f>E40</f>
        <v>4751200</v>
      </c>
      <c r="F39" s="146" t="s">
        <v>40</v>
      </c>
    </row>
    <row r="40" spans="1:6" ht="22.5">
      <c r="A40" s="134" t="s">
        <v>78</v>
      </c>
      <c r="B40" s="142" t="s">
        <v>28</v>
      </c>
      <c r="C40" s="21" t="s">
        <v>79</v>
      </c>
      <c r="D40" s="17">
        <v>4751200</v>
      </c>
      <c r="E40" s="17">
        <v>4751200</v>
      </c>
      <c r="F40" s="146" t="s">
        <v>40</v>
      </c>
    </row>
    <row r="41" spans="1:6" ht="22.5">
      <c r="A41" s="134" t="s">
        <v>80</v>
      </c>
      <c r="B41" s="142" t="s">
        <v>28</v>
      </c>
      <c r="C41" s="21" t="s">
        <v>81</v>
      </c>
      <c r="D41" s="17">
        <f>D44+D42</f>
        <v>192900</v>
      </c>
      <c r="E41" s="26">
        <f>E43+E44</f>
        <v>192900</v>
      </c>
      <c r="F41" s="146" t="s">
        <v>40</v>
      </c>
    </row>
    <row r="42" spans="1:6" ht="33.75">
      <c r="A42" s="134" t="s">
        <v>82</v>
      </c>
      <c r="B42" s="142" t="s">
        <v>28</v>
      </c>
      <c r="C42" s="21" t="s">
        <v>83</v>
      </c>
      <c r="D42" s="17">
        <v>200</v>
      </c>
      <c r="E42" s="17">
        <v>200</v>
      </c>
      <c r="F42" s="146" t="s">
        <v>40</v>
      </c>
    </row>
    <row r="43" spans="1:6" ht="33.75">
      <c r="A43" s="134" t="s">
        <v>84</v>
      </c>
      <c r="B43" s="142" t="s">
        <v>28</v>
      </c>
      <c r="C43" s="21" t="s">
        <v>85</v>
      </c>
      <c r="D43" s="17">
        <v>200</v>
      </c>
      <c r="E43" s="17">
        <v>200</v>
      </c>
      <c r="F43" s="146" t="s">
        <v>40</v>
      </c>
    </row>
    <row r="44" spans="1:6" ht="33.75">
      <c r="A44" s="134" t="s">
        <v>86</v>
      </c>
      <c r="B44" s="142" t="s">
        <v>28</v>
      </c>
      <c r="C44" s="21" t="s">
        <v>87</v>
      </c>
      <c r="D44" s="29">
        <f>D45</f>
        <v>192700</v>
      </c>
      <c r="E44" s="26">
        <f>E45</f>
        <v>192700</v>
      </c>
      <c r="F44" s="146" t="s">
        <v>40</v>
      </c>
    </row>
    <row r="45" spans="1:6" ht="45">
      <c r="A45" s="134" t="s">
        <v>88</v>
      </c>
      <c r="B45" s="142" t="s">
        <v>28</v>
      </c>
      <c r="C45" s="21" t="s">
        <v>89</v>
      </c>
      <c r="D45" s="29">
        <v>192700</v>
      </c>
      <c r="E45" s="26">
        <v>192700</v>
      </c>
      <c r="F45" s="146" t="s">
        <v>40</v>
      </c>
    </row>
    <row r="46" spans="1:6" ht="18" customHeight="1">
      <c r="A46" s="134" t="s">
        <v>90</v>
      </c>
      <c r="B46" s="142" t="s">
        <v>28</v>
      </c>
      <c r="C46" s="31" t="s">
        <v>91</v>
      </c>
      <c r="D46" s="17">
        <f>D47+D49</f>
        <v>1455800</v>
      </c>
      <c r="E46" s="17">
        <f>E47+E49</f>
        <v>1390331.79</v>
      </c>
      <c r="F46" s="143">
        <f t="shared" si="0"/>
        <v>65468.20999999996</v>
      </c>
    </row>
    <row r="47" spans="1:6" ht="57" customHeight="1">
      <c r="A47" s="136" t="s">
        <v>92</v>
      </c>
      <c r="B47" s="142" t="s">
        <v>28</v>
      </c>
      <c r="C47" s="31" t="s">
        <v>93</v>
      </c>
      <c r="D47" s="17">
        <f>D48</f>
        <v>1026900</v>
      </c>
      <c r="E47" s="17">
        <f>E48</f>
        <v>961431.79</v>
      </c>
      <c r="F47" s="143">
        <f t="shared" si="0"/>
        <v>65468.20999999996</v>
      </c>
    </row>
    <row r="48" spans="1:6" ht="67.5">
      <c r="A48" s="136" t="s">
        <v>94</v>
      </c>
      <c r="B48" s="142" t="s">
        <v>28</v>
      </c>
      <c r="C48" s="21" t="s">
        <v>95</v>
      </c>
      <c r="D48" s="17">
        <v>1026900</v>
      </c>
      <c r="E48" s="17">
        <v>961431.79</v>
      </c>
      <c r="F48" s="143">
        <f t="shared" si="0"/>
        <v>65468.20999999996</v>
      </c>
    </row>
    <row r="49" spans="1:6" ht="22.5">
      <c r="A49" s="134" t="s">
        <v>96</v>
      </c>
      <c r="B49" s="142" t="s">
        <v>28</v>
      </c>
      <c r="C49" s="31" t="s">
        <v>97</v>
      </c>
      <c r="D49" s="17">
        <f>D50</f>
        <v>428900</v>
      </c>
      <c r="E49" s="17">
        <f>E50</f>
        <v>428900</v>
      </c>
      <c r="F49" s="146" t="s">
        <v>40</v>
      </c>
    </row>
    <row r="50" spans="1:6" ht="27.75" customHeight="1" thickBot="1">
      <c r="A50" s="134" t="s">
        <v>98</v>
      </c>
      <c r="B50" s="150" t="s">
        <v>28</v>
      </c>
      <c r="C50" s="151" t="s">
        <v>99</v>
      </c>
      <c r="D50" s="152">
        <v>428900</v>
      </c>
      <c r="E50" s="152">
        <v>428900</v>
      </c>
      <c r="F50" s="153" t="s">
        <v>40</v>
      </c>
    </row>
  </sheetData>
  <sheetProtection selectLockedCells="1" selectUnlockedCells="1"/>
  <mergeCells count="15">
    <mergeCell ref="A6:C6"/>
    <mergeCell ref="A7:D7"/>
    <mergeCell ref="F7:F8"/>
    <mergeCell ref="B8:C8"/>
    <mergeCell ref="C1:F1"/>
    <mergeCell ref="A2:E2"/>
    <mergeCell ref="B3:C3"/>
    <mergeCell ref="D3:E3"/>
    <mergeCell ref="A11:F11"/>
    <mergeCell ref="A15:A16"/>
    <mergeCell ref="B15:B16"/>
    <mergeCell ref="C15:C16"/>
    <mergeCell ref="D15:D16"/>
    <mergeCell ref="E15:E16"/>
    <mergeCell ref="F15:F16"/>
  </mergeCells>
  <printOptions/>
  <pageMargins left="0.7875" right="0.31527777777777777" top="0.39375" bottom="0.39375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SheetLayoutView="100" zoomScalePageLayoutView="0" workbookViewId="0" topLeftCell="A187">
      <selection activeCell="E23" sqref="E23"/>
    </sheetView>
  </sheetViews>
  <sheetFormatPr defaultColWidth="8.875" defaultRowHeight="12.75"/>
  <cols>
    <col min="1" max="1" width="45.875" style="32" customWidth="1"/>
    <col min="2" max="2" width="4.625" style="33" customWidth="1"/>
    <col min="3" max="3" width="26.75390625" style="33" customWidth="1"/>
    <col min="4" max="4" width="13.125" style="33" customWidth="1"/>
    <col min="5" max="5" width="13.875" style="33" customWidth="1"/>
    <col min="6" max="6" width="12.25390625" style="33" customWidth="1"/>
    <col min="7" max="16384" width="8.875" style="33" customWidth="1"/>
  </cols>
  <sheetData>
    <row r="1" spans="5:6" ht="11.25">
      <c r="E1" s="168" t="s">
        <v>100</v>
      </c>
      <c r="F1" s="168"/>
    </row>
    <row r="2" spans="1:6" ht="21" customHeight="1">
      <c r="A2" s="169" t="s">
        <v>101</v>
      </c>
      <c r="B2" s="169"/>
      <c r="C2" s="169"/>
      <c r="D2" s="169"/>
      <c r="E2" s="169"/>
      <c r="F2" s="169"/>
    </row>
    <row r="3" spans="1:6" ht="33" customHeight="1">
      <c r="A3" s="12" t="s">
        <v>18</v>
      </c>
      <c r="B3" s="12" t="s">
        <v>19</v>
      </c>
      <c r="C3" s="12" t="s">
        <v>102</v>
      </c>
      <c r="D3" s="12" t="s">
        <v>103</v>
      </c>
      <c r="E3" s="12" t="s">
        <v>104</v>
      </c>
      <c r="F3" s="12" t="s">
        <v>23</v>
      </c>
    </row>
    <row r="4" spans="1:6" s="34" customFormat="1" ht="11.25">
      <c r="A4" s="14">
        <v>1</v>
      </c>
      <c r="B4" s="14">
        <v>2</v>
      </c>
      <c r="C4" s="14">
        <v>3</v>
      </c>
      <c r="D4" s="14" t="s">
        <v>24</v>
      </c>
      <c r="E4" s="14" t="s">
        <v>25</v>
      </c>
      <c r="F4" s="14" t="s">
        <v>26</v>
      </c>
    </row>
    <row r="5" spans="1:8" ht="12.75">
      <c r="A5" s="125" t="s">
        <v>105</v>
      </c>
      <c r="B5" s="104" t="s">
        <v>106</v>
      </c>
      <c r="C5" s="104"/>
      <c r="D5" s="105">
        <f>D6</f>
        <v>8882522</v>
      </c>
      <c r="E5" s="105">
        <f>E6</f>
        <v>8668773.139999999</v>
      </c>
      <c r="F5" s="105">
        <f>D5-E5</f>
        <v>213748.86000000127</v>
      </c>
      <c r="H5" s="35"/>
    </row>
    <row r="6" spans="1:8" ht="25.5">
      <c r="A6" s="126" t="s">
        <v>107</v>
      </c>
      <c r="B6" s="106" t="s">
        <v>106</v>
      </c>
      <c r="C6" s="107" t="s">
        <v>108</v>
      </c>
      <c r="D6" s="108">
        <f>D7+D74+D86+D94+D111+D154+D146+D170</f>
        <v>8882522</v>
      </c>
      <c r="E6" s="108">
        <f>E7+E74+E86+E94+E111+E154+E146+E170</f>
        <v>8668773.139999999</v>
      </c>
      <c r="F6" s="108">
        <f aca="true" t="shared" si="0" ref="F6:F69">D6-E6</f>
        <v>213748.86000000127</v>
      </c>
      <c r="H6" s="35"/>
    </row>
    <row r="7" spans="1:9" ht="12.75">
      <c r="A7" s="128" t="s">
        <v>109</v>
      </c>
      <c r="B7" s="104" t="s">
        <v>106</v>
      </c>
      <c r="C7" s="109" t="s">
        <v>110</v>
      </c>
      <c r="D7" s="105">
        <f>D8+D39+D27+D33</f>
        <v>4649900</v>
      </c>
      <c r="E7" s="105">
        <f>E8+E39+E27</f>
        <v>4633251.250000001</v>
      </c>
      <c r="F7" s="108">
        <f t="shared" si="0"/>
        <v>16648.74999999907</v>
      </c>
      <c r="H7" s="36"/>
      <c r="I7" s="35"/>
    </row>
    <row r="8" spans="1:8" ht="57" customHeight="1">
      <c r="A8" s="126" t="s">
        <v>111</v>
      </c>
      <c r="B8" s="106" t="s">
        <v>106</v>
      </c>
      <c r="C8" s="107" t="s">
        <v>112</v>
      </c>
      <c r="D8" s="110">
        <f>D9+D21</f>
        <v>4072100</v>
      </c>
      <c r="E8" s="110">
        <f>E9+E21</f>
        <v>4070153.8300000005</v>
      </c>
      <c r="F8" s="108">
        <f t="shared" si="0"/>
        <v>1946.1699999994598</v>
      </c>
      <c r="H8" s="35"/>
    </row>
    <row r="9" spans="1:8" ht="46.5" customHeight="1">
      <c r="A9" s="126" t="s">
        <v>113</v>
      </c>
      <c r="B9" s="111" t="s">
        <v>106</v>
      </c>
      <c r="C9" s="112" t="s">
        <v>114</v>
      </c>
      <c r="D9" s="108">
        <f>D10</f>
        <v>4071900</v>
      </c>
      <c r="E9" s="108">
        <f>E10</f>
        <v>4069953.8300000005</v>
      </c>
      <c r="F9" s="108">
        <f t="shared" si="0"/>
        <v>1946.1699999994598</v>
      </c>
      <c r="H9" s="35"/>
    </row>
    <row r="10" spans="1:8" ht="66.75" customHeight="1">
      <c r="A10" s="126" t="s">
        <v>115</v>
      </c>
      <c r="B10" s="111" t="s">
        <v>106</v>
      </c>
      <c r="C10" s="112" t="s">
        <v>116</v>
      </c>
      <c r="D10" s="108">
        <f>D11+D17</f>
        <v>4071900</v>
      </c>
      <c r="E10" s="108">
        <f>E11+E17</f>
        <v>4069953.8300000005</v>
      </c>
      <c r="F10" s="108">
        <f t="shared" si="0"/>
        <v>1946.1699999994598</v>
      </c>
      <c r="H10" s="35"/>
    </row>
    <row r="11" spans="1:8" ht="97.5" customHeight="1">
      <c r="A11" s="126" t="s">
        <v>117</v>
      </c>
      <c r="B11" s="111" t="s">
        <v>106</v>
      </c>
      <c r="C11" s="112" t="s">
        <v>118</v>
      </c>
      <c r="D11" s="108">
        <f>D13</f>
        <v>3517200</v>
      </c>
      <c r="E11" s="108">
        <f>E13</f>
        <v>3516681.1900000004</v>
      </c>
      <c r="F11" s="108">
        <f t="shared" si="0"/>
        <v>518.8099999995902</v>
      </c>
      <c r="H11" s="35"/>
    </row>
    <row r="12" spans="1:8" ht="72" customHeight="1">
      <c r="A12" s="126" t="s">
        <v>406</v>
      </c>
      <c r="B12" s="111">
        <v>200</v>
      </c>
      <c r="C12" s="112" t="s">
        <v>119</v>
      </c>
      <c r="D12" s="108">
        <f>D13</f>
        <v>3517200</v>
      </c>
      <c r="E12" s="108">
        <f>E13</f>
        <v>3516681.1900000004</v>
      </c>
      <c r="F12" s="108">
        <f t="shared" si="0"/>
        <v>518.8099999995902</v>
      </c>
      <c r="H12" s="35"/>
    </row>
    <row r="13" spans="1:8" ht="33.75" customHeight="1">
      <c r="A13" s="126" t="s">
        <v>120</v>
      </c>
      <c r="B13" s="111">
        <v>200</v>
      </c>
      <c r="C13" s="112" t="s">
        <v>121</v>
      </c>
      <c r="D13" s="108">
        <f>D14+D15+D16</f>
        <v>3517200</v>
      </c>
      <c r="E13" s="108">
        <f>E14+E15+E16</f>
        <v>3516681.1900000004</v>
      </c>
      <c r="F13" s="108">
        <f t="shared" si="0"/>
        <v>518.8099999995902</v>
      </c>
      <c r="H13" s="35"/>
    </row>
    <row r="14" spans="1:8" ht="25.5">
      <c r="A14" s="126" t="s">
        <v>122</v>
      </c>
      <c r="B14" s="111" t="s">
        <v>106</v>
      </c>
      <c r="C14" s="112" t="s">
        <v>123</v>
      </c>
      <c r="D14" s="114">
        <v>2565527.48</v>
      </c>
      <c r="E14" s="113">
        <v>2565442.22</v>
      </c>
      <c r="F14" s="108">
        <f t="shared" si="0"/>
        <v>85.25999999977648</v>
      </c>
      <c r="H14" s="35"/>
    </row>
    <row r="15" spans="1:8" ht="45.75" customHeight="1">
      <c r="A15" s="126" t="s">
        <v>124</v>
      </c>
      <c r="B15" s="111" t="s">
        <v>106</v>
      </c>
      <c r="C15" s="112" t="s">
        <v>125</v>
      </c>
      <c r="D15" s="124">
        <v>173400</v>
      </c>
      <c r="E15" s="113">
        <v>173378.2</v>
      </c>
      <c r="F15" s="108">
        <f t="shared" si="0"/>
        <v>21.79999999998836</v>
      </c>
      <c r="H15" s="35"/>
    </row>
    <row r="16" spans="1:8" ht="48.75" customHeight="1">
      <c r="A16" s="126" t="s">
        <v>126</v>
      </c>
      <c r="B16" s="111" t="s">
        <v>106</v>
      </c>
      <c r="C16" s="112" t="s">
        <v>127</v>
      </c>
      <c r="D16" s="114">
        <v>778272.52</v>
      </c>
      <c r="E16" s="113">
        <v>777860.77</v>
      </c>
      <c r="F16" s="108">
        <f t="shared" si="0"/>
        <v>411.75</v>
      </c>
      <c r="H16" s="35"/>
    </row>
    <row r="17" spans="1:8" s="37" customFormat="1" ht="80.25" customHeight="1">
      <c r="A17" s="126" t="s">
        <v>128</v>
      </c>
      <c r="B17" s="111" t="s">
        <v>106</v>
      </c>
      <c r="C17" s="112" t="s">
        <v>129</v>
      </c>
      <c r="D17" s="108">
        <f>D19</f>
        <v>554700</v>
      </c>
      <c r="E17" s="108">
        <f>E20</f>
        <v>553272.64</v>
      </c>
      <c r="F17" s="108">
        <f t="shared" si="0"/>
        <v>1427.359999999986</v>
      </c>
      <c r="H17" s="38"/>
    </row>
    <row r="18" spans="1:8" s="37" customFormat="1" ht="24.75" customHeight="1">
      <c r="A18" s="126" t="s">
        <v>130</v>
      </c>
      <c r="B18" s="111">
        <v>200</v>
      </c>
      <c r="C18" s="112" t="s">
        <v>131</v>
      </c>
      <c r="D18" s="108">
        <f>D19</f>
        <v>554700</v>
      </c>
      <c r="E18" s="108">
        <f>E20</f>
        <v>553272.64</v>
      </c>
      <c r="F18" s="108">
        <f t="shared" si="0"/>
        <v>1427.359999999986</v>
      </c>
      <c r="H18" s="38"/>
    </row>
    <row r="19" spans="1:8" s="37" customFormat="1" ht="34.5" customHeight="1">
      <c r="A19" s="126" t="s">
        <v>132</v>
      </c>
      <c r="B19" s="111">
        <v>200</v>
      </c>
      <c r="C19" s="112" t="s">
        <v>133</v>
      </c>
      <c r="D19" s="108">
        <f>D20</f>
        <v>554700</v>
      </c>
      <c r="E19" s="108">
        <f>E20</f>
        <v>553272.64</v>
      </c>
      <c r="F19" s="108">
        <f t="shared" si="0"/>
        <v>1427.359999999986</v>
      </c>
      <c r="H19" s="38"/>
    </row>
    <row r="20" spans="1:8" s="37" customFormat="1" ht="12.75">
      <c r="A20" s="126" t="s">
        <v>134</v>
      </c>
      <c r="B20" s="111" t="s">
        <v>106</v>
      </c>
      <c r="C20" s="112" t="s">
        <v>135</v>
      </c>
      <c r="D20" s="114">
        <v>554700</v>
      </c>
      <c r="E20" s="113">
        <v>553272.64</v>
      </c>
      <c r="F20" s="108">
        <f t="shared" si="0"/>
        <v>1427.359999999986</v>
      </c>
      <c r="H20" s="38"/>
    </row>
    <row r="21" spans="1:8" s="37" customFormat="1" ht="45.75" customHeight="1">
      <c r="A21" s="126" t="s">
        <v>136</v>
      </c>
      <c r="B21" s="111" t="s">
        <v>106</v>
      </c>
      <c r="C21" s="112" t="s">
        <v>137</v>
      </c>
      <c r="D21" s="108">
        <v>200</v>
      </c>
      <c r="E21" s="108">
        <f>E22</f>
        <v>200</v>
      </c>
      <c r="F21" s="131" t="s">
        <v>40</v>
      </c>
      <c r="H21" s="38"/>
    </row>
    <row r="22" spans="1:8" s="37" customFormat="1" ht="12.75">
      <c r="A22" s="126" t="s">
        <v>138</v>
      </c>
      <c r="B22" s="111" t="s">
        <v>106</v>
      </c>
      <c r="C22" s="112" t="s">
        <v>139</v>
      </c>
      <c r="D22" s="108">
        <v>200</v>
      </c>
      <c r="E22" s="108">
        <f>E26</f>
        <v>200</v>
      </c>
      <c r="F22" s="131" t="s">
        <v>40</v>
      </c>
      <c r="H22" s="38"/>
    </row>
    <row r="23" spans="1:8" ht="127.5">
      <c r="A23" s="126" t="s">
        <v>420</v>
      </c>
      <c r="B23" s="111" t="s">
        <v>106</v>
      </c>
      <c r="C23" s="112" t="s">
        <v>140</v>
      </c>
      <c r="D23" s="108">
        <v>200</v>
      </c>
      <c r="E23" s="108">
        <f>E25</f>
        <v>200</v>
      </c>
      <c r="F23" s="131" t="s">
        <v>40</v>
      </c>
      <c r="H23" s="35"/>
    </row>
    <row r="24" spans="1:8" ht="25.5" customHeight="1">
      <c r="A24" s="126" t="s">
        <v>141</v>
      </c>
      <c r="B24" s="111">
        <v>200</v>
      </c>
      <c r="C24" s="112" t="s">
        <v>142</v>
      </c>
      <c r="D24" s="108">
        <f>D25</f>
        <v>200</v>
      </c>
      <c r="E24" s="108">
        <f>E26</f>
        <v>200</v>
      </c>
      <c r="F24" s="131" t="s">
        <v>40</v>
      </c>
      <c r="H24" s="35"/>
    </row>
    <row r="25" spans="1:8" ht="33.75" customHeight="1">
      <c r="A25" s="126" t="s">
        <v>132</v>
      </c>
      <c r="B25" s="111">
        <v>200</v>
      </c>
      <c r="C25" s="112" t="s">
        <v>143</v>
      </c>
      <c r="D25" s="108">
        <v>200</v>
      </c>
      <c r="E25" s="108">
        <f>E26</f>
        <v>200</v>
      </c>
      <c r="F25" s="131" t="s">
        <v>40</v>
      </c>
      <c r="H25" s="35"/>
    </row>
    <row r="26" spans="1:8" ht="15.75" customHeight="1">
      <c r="A26" s="126" t="s">
        <v>134</v>
      </c>
      <c r="B26" s="111" t="s">
        <v>106</v>
      </c>
      <c r="C26" s="112" t="s">
        <v>144</v>
      </c>
      <c r="D26" s="108">
        <v>200</v>
      </c>
      <c r="E26" s="108">
        <v>200</v>
      </c>
      <c r="F26" s="131" t="s">
        <v>40</v>
      </c>
      <c r="H26" s="35"/>
    </row>
    <row r="27" spans="1:8" ht="24" customHeight="1">
      <c r="A27" s="127" t="s">
        <v>145</v>
      </c>
      <c r="B27" s="115" t="s">
        <v>106</v>
      </c>
      <c r="C27" s="116" t="s">
        <v>146</v>
      </c>
      <c r="D27" s="105">
        <v>172900</v>
      </c>
      <c r="E27" s="105">
        <f>$E$32</f>
        <v>172822.82</v>
      </c>
      <c r="F27" s="108">
        <f t="shared" si="0"/>
        <v>77.17999999999302</v>
      </c>
      <c r="H27" s="35"/>
    </row>
    <row r="28" spans="1:8" ht="42.75" customHeight="1">
      <c r="A28" s="126" t="s">
        <v>136</v>
      </c>
      <c r="B28" s="111" t="s">
        <v>106</v>
      </c>
      <c r="C28" s="112" t="s">
        <v>147</v>
      </c>
      <c r="D28" s="108">
        <f>D27</f>
        <v>172900</v>
      </c>
      <c r="E28" s="108">
        <f>E31</f>
        <v>172822.82</v>
      </c>
      <c r="F28" s="108">
        <f t="shared" si="0"/>
        <v>77.17999999999302</v>
      </c>
      <c r="H28" s="35"/>
    </row>
    <row r="29" spans="1:8" ht="19.5" customHeight="1">
      <c r="A29" s="126" t="s">
        <v>138</v>
      </c>
      <c r="B29" s="111" t="s">
        <v>106</v>
      </c>
      <c r="C29" s="112" t="s">
        <v>148</v>
      </c>
      <c r="D29" s="108">
        <f>D28</f>
        <v>172900</v>
      </c>
      <c r="E29" s="108">
        <f>E31</f>
        <v>172822.82</v>
      </c>
      <c r="F29" s="108">
        <f t="shared" si="0"/>
        <v>77.17999999999302</v>
      </c>
      <c r="H29" s="35"/>
    </row>
    <row r="30" spans="1:8" ht="77.25" customHeight="1">
      <c r="A30" s="126" t="s">
        <v>149</v>
      </c>
      <c r="B30" s="111" t="s">
        <v>106</v>
      </c>
      <c r="C30" s="112" t="s">
        <v>150</v>
      </c>
      <c r="D30" s="108">
        <f>D29</f>
        <v>172900</v>
      </c>
      <c r="E30" s="108">
        <f>E31</f>
        <v>172822.82</v>
      </c>
      <c r="F30" s="108">
        <f t="shared" si="0"/>
        <v>77.17999999999302</v>
      </c>
      <c r="H30" s="35"/>
    </row>
    <row r="31" spans="1:8" ht="17.25" customHeight="1">
      <c r="A31" s="126" t="s">
        <v>151</v>
      </c>
      <c r="B31" s="111" t="s">
        <v>106</v>
      </c>
      <c r="C31" s="112" t="s">
        <v>152</v>
      </c>
      <c r="D31" s="108">
        <f>D30</f>
        <v>172900</v>
      </c>
      <c r="E31" s="108">
        <f>E27</f>
        <v>172822.82</v>
      </c>
      <c r="F31" s="108">
        <f t="shared" si="0"/>
        <v>77.17999999999302</v>
      </c>
      <c r="H31" s="35"/>
    </row>
    <row r="32" spans="1:8" ht="21" customHeight="1">
      <c r="A32" s="126" t="s">
        <v>153</v>
      </c>
      <c r="B32" s="111" t="s">
        <v>106</v>
      </c>
      <c r="C32" s="112" t="s">
        <v>154</v>
      </c>
      <c r="D32" s="108">
        <f>D31</f>
        <v>172900</v>
      </c>
      <c r="E32" s="108">
        <v>172822.82</v>
      </c>
      <c r="F32" s="108">
        <f t="shared" si="0"/>
        <v>77.17999999999302</v>
      </c>
      <c r="H32" s="35"/>
    </row>
    <row r="33" spans="1:8" ht="21" customHeight="1">
      <c r="A33" s="128" t="s">
        <v>155</v>
      </c>
      <c r="B33" s="115" t="s">
        <v>106</v>
      </c>
      <c r="C33" s="116" t="s">
        <v>156</v>
      </c>
      <c r="D33" s="105">
        <v>10000</v>
      </c>
      <c r="E33" s="131" t="s">
        <v>40</v>
      </c>
      <c r="F33" s="108">
        <v>10000</v>
      </c>
      <c r="H33" s="35"/>
    </row>
    <row r="34" spans="1:8" ht="51" customHeight="1">
      <c r="A34" s="126" t="s">
        <v>136</v>
      </c>
      <c r="B34" s="111" t="s">
        <v>106</v>
      </c>
      <c r="C34" s="112" t="s">
        <v>157</v>
      </c>
      <c r="D34" s="108">
        <v>10000</v>
      </c>
      <c r="E34" s="131" t="s">
        <v>40</v>
      </c>
      <c r="F34" s="108">
        <v>10000</v>
      </c>
      <c r="H34" s="35"/>
    </row>
    <row r="35" spans="1:8" ht="15" customHeight="1">
      <c r="A35" s="126" t="s">
        <v>158</v>
      </c>
      <c r="B35" s="111" t="s">
        <v>106</v>
      </c>
      <c r="C35" s="112" t="s">
        <v>159</v>
      </c>
      <c r="D35" s="108">
        <v>10000</v>
      </c>
      <c r="E35" s="131" t="s">
        <v>40</v>
      </c>
      <c r="F35" s="108">
        <v>10000</v>
      </c>
      <c r="H35" s="35"/>
    </row>
    <row r="36" spans="1:8" ht="77.25" customHeight="1">
      <c r="A36" s="126" t="s">
        <v>407</v>
      </c>
      <c r="B36" s="111" t="s">
        <v>106</v>
      </c>
      <c r="C36" s="112" t="s">
        <v>160</v>
      </c>
      <c r="D36" s="108">
        <v>10000</v>
      </c>
      <c r="E36" s="131" t="s">
        <v>40</v>
      </c>
      <c r="F36" s="108">
        <v>10000</v>
      </c>
      <c r="H36" s="35"/>
    </row>
    <row r="37" spans="1:8" ht="21" customHeight="1">
      <c r="A37" s="126" t="s">
        <v>151</v>
      </c>
      <c r="B37" s="111" t="s">
        <v>106</v>
      </c>
      <c r="C37" s="112" t="s">
        <v>161</v>
      </c>
      <c r="D37" s="108">
        <v>10000</v>
      </c>
      <c r="E37" s="131" t="s">
        <v>40</v>
      </c>
      <c r="F37" s="108">
        <v>10000</v>
      </c>
      <c r="H37" s="35"/>
    </row>
    <row r="38" spans="1:8" ht="21" customHeight="1">
      <c r="A38" s="126" t="s">
        <v>162</v>
      </c>
      <c r="B38" s="111" t="s">
        <v>106</v>
      </c>
      <c r="C38" s="112" t="s">
        <v>163</v>
      </c>
      <c r="D38" s="108">
        <v>10000</v>
      </c>
      <c r="E38" s="131" t="s">
        <v>40</v>
      </c>
      <c r="F38" s="108">
        <v>10000</v>
      </c>
      <c r="H38" s="35"/>
    </row>
    <row r="39" spans="1:8" ht="13.5" customHeight="1">
      <c r="A39" s="128" t="s">
        <v>164</v>
      </c>
      <c r="B39" s="115" t="s">
        <v>106</v>
      </c>
      <c r="C39" s="116" t="s">
        <v>165</v>
      </c>
      <c r="D39" s="105">
        <f>D40+D48+D68</f>
        <v>394900</v>
      </c>
      <c r="E39" s="105">
        <f>E40+E48+E68</f>
        <v>390274.6</v>
      </c>
      <c r="F39" s="108">
        <f t="shared" si="0"/>
        <v>4625.400000000023</v>
      </c>
      <c r="H39" s="35"/>
    </row>
    <row r="40" spans="1:8" ht="36.75" customHeight="1">
      <c r="A40" s="126" t="s">
        <v>113</v>
      </c>
      <c r="B40" s="111" t="s">
        <v>106</v>
      </c>
      <c r="C40" s="112" t="s">
        <v>166</v>
      </c>
      <c r="D40" s="108">
        <f>D41</f>
        <v>293500</v>
      </c>
      <c r="E40" s="108">
        <f>E41</f>
        <v>293354.32</v>
      </c>
      <c r="F40" s="108">
        <f t="shared" si="0"/>
        <v>145.67999999999302</v>
      </c>
      <c r="H40" s="35"/>
    </row>
    <row r="41" spans="1:8" ht="78" customHeight="1">
      <c r="A41" s="126" t="s">
        <v>167</v>
      </c>
      <c r="B41" s="111" t="s">
        <v>106</v>
      </c>
      <c r="C41" s="112" t="s">
        <v>168</v>
      </c>
      <c r="D41" s="108">
        <f>D42</f>
        <v>293500</v>
      </c>
      <c r="E41" s="108">
        <f>E44</f>
        <v>293354.32</v>
      </c>
      <c r="F41" s="108">
        <f t="shared" si="0"/>
        <v>145.67999999999302</v>
      </c>
      <c r="H41" s="35"/>
    </row>
    <row r="42" spans="1:8" ht="90.75" customHeight="1">
      <c r="A42" s="126" t="s">
        <v>408</v>
      </c>
      <c r="B42" s="111" t="s">
        <v>106</v>
      </c>
      <c r="C42" s="112" t="s">
        <v>169</v>
      </c>
      <c r="D42" s="108">
        <f>D45+D46+D47</f>
        <v>293500</v>
      </c>
      <c r="E42" s="108">
        <f>E45+E46+E47</f>
        <v>293354.32</v>
      </c>
      <c r="F42" s="108">
        <f t="shared" si="0"/>
        <v>145.67999999999302</v>
      </c>
      <c r="H42" s="35"/>
    </row>
    <row r="43" spans="1:8" ht="16.5" customHeight="1">
      <c r="A43" s="126" t="s">
        <v>170</v>
      </c>
      <c r="B43" s="111">
        <v>200</v>
      </c>
      <c r="C43" s="112" t="s">
        <v>171</v>
      </c>
      <c r="D43" s="108">
        <f>D44</f>
        <v>293500</v>
      </c>
      <c r="E43" s="108">
        <f>E44</f>
        <v>293354.32</v>
      </c>
      <c r="F43" s="108">
        <f t="shared" si="0"/>
        <v>145.67999999999302</v>
      </c>
      <c r="H43" s="35"/>
    </row>
    <row r="44" spans="1:8" ht="13.5" customHeight="1">
      <c r="A44" s="126" t="s">
        <v>172</v>
      </c>
      <c r="B44" s="111">
        <v>200</v>
      </c>
      <c r="C44" s="112" t="s">
        <v>173</v>
      </c>
      <c r="D44" s="108">
        <f>D45+D46+D47</f>
        <v>293500</v>
      </c>
      <c r="E44" s="108">
        <f>E45+E46+E47</f>
        <v>293354.32</v>
      </c>
      <c r="F44" s="108">
        <f t="shared" si="0"/>
        <v>145.67999999999302</v>
      </c>
      <c r="H44" s="35"/>
    </row>
    <row r="45" spans="1:8" ht="25.5" customHeight="1">
      <c r="A45" s="126" t="s">
        <v>174</v>
      </c>
      <c r="B45" s="111" t="s">
        <v>106</v>
      </c>
      <c r="C45" s="112" t="s">
        <v>175</v>
      </c>
      <c r="D45" s="124">
        <v>285100</v>
      </c>
      <c r="E45" s="117">
        <v>285057</v>
      </c>
      <c r="F45" s="108">
        <f t="shared" si="0"/>
        <v>43</v>
      </c>
      <c r="H45" s="35"/>
    </row>
    <row r="46" spans="1:8" ht="13.5" customHeight="1">
      <c r="A46" s="126" t="s">
        <v>176</v>
      </c>
      <c r="B46" s="111" t="s">
        <v>106</v>
      </c>
      <c r="C46" s="112" t="s">
        <v>177</v>
      </c>
      <c r="D46" s="124">
        <v>1900</v>
      </c>
      <c r="E46" s="118">
        <v>1816</v>
      </c>
      <c r="F46" s="108">
        <f t="shared" si="0"/>
        <v>84</v>
      </c>
      <c r="H46" s="35"/>
    </row>
    <row r="47" spans="1:8" ht="13.5" customHeight="1">
      <c r="A47" s="126" t="s">
        <v>178</v>
      </c>
      <c r="B47" s="111" t="s">
        <v>106</v>
      </c>
      <c r="C47" s="112" t="s">
        <v>179</v>
      </c>
      <c r="D47" s="124">
        <v>6500</v>
      </c>
      <c r="E47" s="108">
        <v>6481.32</v>
      </c>
      <c r="F47" s="108">
        <f t="shared" si="0"/>
        <v>18.68000000000029</v>
      </c>
      <c r="H47" s="35"/>
    </row>
    <row r="48" spans="1:8" ht="25.5">
      <c r="A48" s="126" t="s">
        <v>180</v>
      </c>
      <c r="B48" s="111"/>
      <c r="C48" s="112" t="s">
        <v>181</v>
      </c>
      <c r="D48" s="108">
        <f>D49+D54+D63</f>
        <v>53400</v>
      </c>
      <c r="E48" s="108">
        <f>E49+E54+E63</f>
        <v>49342.5</v>
      </c>
      <c r="F48" s="108">
        <f t="shared" si="0"/>
        <v>4057.5</v>
      </c>
      <c r="H48" s="35"/>
    </row>
    <row r="49" spans="1:8" ht="63.75">
      <c r="A49" s="126" t="s">
        <v>182</v>
      </c>
      <c r="B49" s="111" t="s">
        <v>106</v>
      </c>
      <c r="C49" s="112" t="s">
        <v>183</v>
      </c>
      <c r="D49" s="108">
        <v>10000</v>
      </c>
      <c r="E49" s="108">
        <f>E53</f>
        <v>10000</v>
      </c>
      <c r="F49" s="131" t="s">
        <v>40</v>
      </c>
      <c r="H49" s="35"/>
    </row>
    <row r="50" spans="1:8" ht="99.75" customHeight="1">
      <c r="A50" s="126" t="s">
        <v>184</v>
      </c>
      <c r="B50" s="111" t="s">
        <v>106</v>
      </c>
      <c r="C50" s="112" t="s">
        <v>185</v>
      </c>
      <c r="D50" s="108">
        <v>10000</v>
      </c>
      <c r="E50" s="108">
        <f>E53</f>
        <v>10000</v>
      </c>
      <c r="F50" s="131" t="s">
        <v>40</v>
      </c>
      <c r="H50" s="35"/>
    </row>
    <row r="51" spans="1:8" ht="17.25" customHeight="1">
      <c r="A51" s="126" t="s">
        <v>170</v>
      </c>
      <c r="B51" s="111">
        <v>200</v>
      </c>
      <c r="C51" s="112" t="s">
        <v>186</v>
      </c>
      <c r="D51" s="108">
        <f>D52</f>
        <v>10000</v>
      </c>
      <c r="E51" s="108">
        <f>E52</f>
        <v>10000</v>
      </c>
      <c r="F51" s="131" t="s">
        <v>40</v>
      </c>
      <c r="H51" s="35"/>
    </row>
    <row r="52" spans="1:8" ht="18.75" customHeight="1">
      <c r="A52" s="126" t="s">
        <v>172</v>
      </c>
      <c r="B52" s="111" t="s">
        <v>106</v>
      </c>
      <c r="C52" s="112" t="s">
        <v>187</v>
      </c>
      <c r="D52" s="108">
        <v>10000</v>
      </c>
      <c r="E52" s="108">
        <f>E53</f>
        <v>10000</v>
      </c>
      <c r="F52" s="131" t="s">
        <v>40</v>
      </c>
      <c r="H52" s="35"/>
    </row>
    <row r="53" spans="1:8" ht="11.25" customHeight="1">
      <c r="A53" s="126" t="s">
        <v>178</v>
      </c>
      <c r="B53" s="111" t="s">
        <v>106</v>
      </c>
      <c r="C53" s="112" t="s">
        <v>188</v>
      </c>
      <c r="D53" s="108">
        <v>10000</v>
      </c>
      <c r="E53" s="108">
        <v>10000</v>
      </c>
      <c r="F53" s="131" t="s">
        <v>40</v>
      </c>
      <c r="H53" s="35"/>
    </row>
    <row r="54" spans="1:8" ht="69" customHeight="1">
      <c r="A54" s="126" t="s">
        <v>189</v>
      </c>
      <c r="B54" s="111" t="s">
        <v>106</v>
      </c>
      <c r="C54" s="112" t="s">
        <v>190</v>
      </c>
      <c r="D54" s="108">
        <f>D57+D59</f>
        <v>28400</v>
      </c>
      <c r="E54" s="108">
        <f>E55+E62</f>
        <v>24378</v>
      </c>
      <c r="F54" s="108">
        <f t="shared" si="0"/>
        <v>4022</v>
      </c>
      <c r="H54" s="35"/>
    </row>
    <row r="55" spans="1:8" ht="141" customHeight="1">
      <c r="A55" s="126" t="s">
        <v>409</v>
      </c>
      <c r="B55" s="111" t="s">
        <v>106</v>
      </c>
      <c r="C55" s="112" t="s">
        <v>191</v>
      </c>
      <c r="D55" s="108">
        <f>D58</f>
        <v>14000</v>
      </c>
      <c r="E55" s="108">
        <f>E57</f>
        <v>9978</v>
      </c>
      <c r="F55" s="108">
        <f t="shared" si="0"/>
        <v>4022</v>
      </c>
      <c r="H55" s="35"/>
    </row>
    <row r="56" spans="1:8" ht="34.5" customHeight="1">
      <c r="A56" s="126" t="s">
        <v>192</v>
      </c>
      <c r="B56" s="111" t="s">
        <v>106</v>
      </c>
      <c r="C56" s="112" t="s">
        <v>193</v>
      </c>
      <c r="D56" s="108">
        <f>D57</f>
        <v>14000</v>
      </c>
      <c r="E56" s="108">
        <f>E57</f>
        <v>9978</v>
      </c>
      <c r="F56" s="108">
        <f t="shared" si="0"/>
        <v>4022</v>
      </c>
      <c r="H56" s="35"/>
    </row>
    <row r="57" spans="1:8" ht="46.5" customHeight="1">
      <c r="A57" s="126" t="s">
        <v>132</v>
      </c>
      <c r="B57" s="111">
        <v>200</v>
      </c>
      <c r="C57" s="112" t="s">
        <v>194</v>
      </c>
      <c r="D57" s="108">
        <f>D58</f>
        <v>14000</v>
      </c>
      <c r="E57" s="108">
        <f>E58</f>
        <v>9978</v>
      </c>
      <c r="F57" s="108">
        <f t="shared" si="0"/>
        <v>4022</v>
      </c>
      <c r="H57" s="35"/>
    </row>
    <row r="58" spans="1:8" ht="17.25" customHeight="1">
      <c r="A58" s="126" t="s">
        <v>134</v>
      </c>
      <c r="B58" s="111" t="s">
        <v>106</v>
      </c>
      <c r="C58" s="112" t="s">
        <v>195</v>
      </c>
      <c r="D58" s="108">
        <v>14000</v>
      </c>
      <c r="E58" s="108">
        <v>9978</v>
      </c>
      <c r="F58" s="108">
        <f t="shared" si="0"/>
        <v>4022</v>
      </c>
      <c r="H58" s="35"/>
    </row>
    <row r="59" spans="1:8" ht="115.5" customHeight="1">
      <c r="A59" s="126" t="s">
        <v>196</v>
      </c>
      <c r="B59" s="111" t="s">
        <v>106</v>
      </c>
      <c r="C59" s="112" t="s">
        <v>197</v>
      </c>
      <c r="D59" s="108">
        <f>D60</f>
        <v>14400</v>
      </c>
      <c r="E59" s="108">
        <f>+E62</f>
        <v>14400</v>
      </c>
      <c r="F59" s="131" t="s">
        <v>40</v>
      </c>
      <c r="H59" s="35"/>
    </row>
    <row r="60" spans="1:8" ht="37.5" customHeight="1">
      <c r="A60" s="126" t="s">
        <v>141</v>
      </c>
      <c r="B60" s="111" t="s">
        <v>106</v>
      </c>
      <c r="C60" s="112" t="s">
        <v>198</v>
      </c>
      <c r="D60" s="108">
        <f>D61</f>
        <v>14400</v>
      </c>
      <c r="E60" s="108">
        <f>E62</f>
        <v>14400</v>
      </c>
      <c r="F60" s="131" t="s">
        <v>40</v>
      </c>
      <c r="H60" s="35"/>
    </row>
    <row r="61" spans="1:8" ht="25.5">
      <c r="A61" s="126" t="s">
        <v>132</v>
      </c>
      <c r="B61" s="111" t="s">
        <v>106</v>
      </c>
      <c r="C61" s="112" t="s">
        <v>199</v>
      </c>
      <c r="D61" s="108">
        <f>D62</f>
        <v>14400</v>
      </c>
      <c r="E61" s="108">
        <f>+E62</f>
        <v>14400</v>
      </c>
      <c r="F61" s="131" t="s">
        <v>40</v>
      </c>
      <c r="H61" s="35"/>
    </row>
    <row r="62" spans="1:8" ht="17.25" customHeight="1">
      <c r="A62" s="126" t="s">
        <v>134</v>
      </c>
      <c r="B62" s="111" t="s">
        <v>106</v>
      </c>
      <c r="C62" s="112" t="s">
        <v>200</v>
      </c>
      <c r="D62" s="108">
        <v>14400</v>
      </c>
      <c r="E62" s="108">
        <v>14400</v>
      </c>
      <c r="F62" s="131" t="s">
        <v>40</v>
      </c>
      <c r="H62" s="35"/>
    </row>
    <row r="63" spans="1:8" ht="80.25" customHeight="1">
      <c r="A63" s="126" t="s">
        <v>410</v>
      </c>
      <c r="B63" s="111" t="s">
        <v>106</v>
      </c>
      <c r="C63" s="112" t="s">
        <v>201</v>
      </c>
      <c r="D63" s="108">
        <f>D64</f>
        <v>15000</v>
      </c>
      <c r="E63" s="108">
        <f>E64</f>
        <v>14964.5</v>
      </c>
      <c r="F63" s="108">
        <f t="shared" si="0"/>
        <v>35.5</v>
      </c>
      <c r="H63" s="35"/>
    </row>
    <row r="64" spans="1:8" ht="93" customHeight="1">
      <c r="A64" s="126" t="s">
        <v>202</v>
      </c>
      <c r="B64" s="111" t="s">
        <v>106</v>
      </c>
      <c r="C64" s="112" t="s">
        <v>203</v>
      </c>
      <c r="D64" s="108">
        <f>D67</f>
        <v>15000</v>
      </c>
      <c r="E64" s="108">
        <f>E67</f>
        <v>14964.5</v>
      </c>
      <c r="F64" s="108">
        <f t="shared" si="0"/>
        <v>35.5</v>
      </c>
      <c r="H64" s="35"/>
    </row>
    <row r="65" spans="1:8" ht="36" customHeight="1">
      <c r="A65" s="126" t="s">
        <v>141</v>
      </c>
      <c r="B65" s="111">
        <v>200</v>
      </c>
      <c r="C65" s="112" t="s">
        <v>204</v>
      </c>
      <c r="D65" s="108">
        <f>D66</f>
        <v>15000</v>
      </c>
      <c r="E65" s="108">
        <f>E66</f>
        <v>14964.5</v>
      </c>
      <c r="F65" s="108">
        <f t="shared" si="0"/>
        <v>35.5</v>
      </c>
      <c r="H65" s="35"/>
    </row>
    <row r="66" spans="1:8" ht="25.5">
      <c r="A66" s="126" t="s">
        <v>132</v>
      </c>
      <c r="B66" s="111">
        <v>200</v>
      </c>
      <c r="C66" s="112" t="s">
        <v>205</v>
      </c>
      <c r="D66" s="108">
        <f>D67</f>
        <v>15000</v>
      </c>
      <c r="E66" s="108">
        <f>E67</f>
        <v>14964.5</v>
      </c>
      <c r="F66" s="108">
        <f t="shared" si="0"/>
        <v>35.5</v>
      </c>
      <c r="H66" s="35"/>
    </row>
    <row r="67" spans="1:8" ht="15.75" customHeight="1">
      <c r="A67" s="126" t="s">
        <v>134</v>
      </c>
      <c r="B67" s="111">
        <v>200</v>
      </c>
      <c r="C67" s="112" t="s">
        <v>206</v>
      </c>
      <c r="D67" s="108">
        <v>15000</v>
      </c>
      <c r="E67" s="108">
        <v>14964.5</v>
      </c>
      <c r="F67" s="108">
        <f t="shared" si="0"/>
        <v>35.5</v>
      </c>
      <c r="H67" s="35"/>
    </row>
    <row r="68" spans="1:8" ht="38.25">
      <c r="A68" s="126" t="s">
        <v>136</v>
      </c>
      <c r="B68" s="111">
        <v>200</v>
      </c>
      <c r="C68" s="112" t="s">
        <v>207</v>
      </c>
      <c r="D68" s="108">
        <f aca="true" t="shared" si="1" ref="D68:E72">D69</f>
        <v>48000</v>
      </c>
      <c r="E68" s="108">
        <f>E69</f>
        <v>47577.78</v>
      </c>
      <c r="F68" s="108">
        <f t="shared" si="0"/>
        <v>422.22000000000116</v>
      </c>
      <c r="H68" s="35"/>
    </row>
    <row r="69" spans="1:8" ht="14.25" customHeight="1">
      <c r="A69" s="126" t="s">
        <v>138</v>
      </c>
      <c r="B69" s="111" t="s">
        <v>106</v>
      </c>
      <c r="C69" s="112" t="s">
        <v>208</v>
      </c>
      <c r="D69" s="108">
        <f t="shared" si="1"/>
        <v>48000</v>
      </c>
      <c r="E69" s="108">
        <f t="shared" si="1"/>
        <v>47577.78</v>
      </c>
      <c r="F69" s="108">
        <f t="shared" si="0"/>
        <v>422.22000000000116</v>
      </c>
      <c r="H69" s="35"/>
    </row>
    <row r="70" spans="1:8" ht="107.25" customHeight="1">
      <c r="A70" s="126" t="s">
        <v>209</v>
      </c>
      <c r="B70" s="111" t="s">
        <v>106</v>
      </c>
      <c r="C70" s="112" t="s">
        <v>210</v>
      </c>
      <c r="D70" s="108">
        <f>D72</f>
        <v>48000</v>
      </c>
      <c r="E70" s="108">
        <f>E72</f>
        <v>47577.78</v>
      </c>
      <c r="F70" s="108">
        <f aca="true" t="shared" si="2" ref="F70:F123">D70-E70</f>
        <v>422.22000000000116</v>
      </c>
      <c r="H70" s="35"/>
    </row>
    <row r="71" spans="1:8" ht="38.25" customHeight="1">
      <c r="A71" s="126" t="s">
        <v>141</v>
      </c>
      <c r="B71" s="111" t="s">
        <v>106</v>
      </c>
      <c r="C71" s="112" t="s">
        <v>211</v>
      </c>
      <c r="D71" s="108">
        <f>D72</f>
        <v>48000</v>
      </c>
      <c r="E71" s="108">
        <f>E72</f>
        <v>47577.78</v>
      </c>
      <c r="F71" s="108">
        <f t="shared" si="2"/>
        <v>422.22000000000116</v>
      </c>
      <c r="H71" s="35"/>
    </row>
    <row r="72" spans="1:8" ht="36" customHeight="1">
      <c r="A72" s="126" t="s">
        <v>132</v>
      </c>
      <c r="B72" s="111" t="s">
        <v>106</v>
      </c>
      <c r="C72" s="112" t="s">
        <v>212</v>
      </c>
      <c r="D72" s="108">
        <f t="shared" si="1"/>
        <v>48000</v>
      </c>
      <c r="E72" s="108">
        <f t="shared" si="1"/>
        <v>47577.78</v>
      </c>
      <c r="F72" s="108">
        <f t="shared" si="2"/>
        <v>422.22000000000116</v>
      </c>
      <c r="H72" s="35"/>
    </row>
    <row r="73" spans="1:8" ht="12.75">
      <c r="A73" s="126" t="s">
        <v>134</v>
      </c>
      <c r="B73" s="111" t="s">
        <v>106</v>
      </c>
      <c r="C73" s="112" t="s">
        <v>213</v>
      </c>
      <c r="D73" s="108">
        <v>48000</v>
      </c>
      <c r="E73" s="108">
        <v>47577.78</v>
      </c>
      <c r="F73" s="108">
        <f t="shared" si="2"/>
        <v>422.22000000000116</v>
      </c>
      <c r="H73" s="35"/>
    </row>
    <row r="74" spans="1:8" ht="12" customHeight="1">
      <c r="A74" s="128" t="s">
        <v>214</v>
      </c>
      <c r="B74" s="115" t="s">
        <v>106</v>
      </c>
      <c r="C74" s="116" t="s">
        <v>215</v>
      </c>
      <c r="D74" s="105">
        <f>D76</f>
        <v>192700</v>
      </c>
      <c r="E74" s="105">
        <f>E75</f>
        <v>192700</v>
      </c>
      <c r="F74" s="131" t="s">
        <v>40</v>
      </c>
      <c r="H74" s="35"/>
    </row>
    <row r="75" spans="1:8" ht="13.5" customHeight="1">
      <c r="A75" s="126" t="s">
        <v>216</v>
      </c>
      <c r="B75" s="111" t="s">
        <v>106</v>
      </c>
      <c r="C75" s="112" t="s">
        <v>217</v>
      </c>
      <c r="D75" s="108">
        <f>D76</f>
        <v>192700</v>
      </c>
      <c r="E75" s="108">
        <f>E77</f>
        <v>192700</v>
      </c>
      <c r="F75" s="131" t="s">
        <v>40</v>
      </c>
      <c r="H75" s="35"/>
    </row>
    <row r="76" spans="1:8" ht="38.25">
      <c r="A76" s="126" t="s">
        <v>136</v>
      </c>
      <c r="B76" s="111" t="s">
        <v>106</v>
      </c>
      <c r="C76" s="112" t="s">
        <v>218</v>
      </c>
      <c r="D76" s="108">
        <f>D77</f>
        <v>192700</v>
      </c>
      <c r="E76" s="108">
        <f>E77</f>
        <v>192700</v>
      </c>
      <c r="F76" s="131" t="s">
        <v>40</v>
      </c>
      <c r="H76" s="35"/>
    </row>
    <row r="77" spans="1:8" ht="12.75">
      <c r="A77" s="126" t="s">
        <v>138</v>
      </c>
      <c r="B77" s="111">
        <v>200</v>
      </c>
      <c r="C77" s="112" t="s">
        <v>219</v>
      </c>
      <c r="D77" s="108">
        <f>D78</f>
        <v>192700</v>
      </c>
      <c r="E77" s="108">
        <f>E78</f>
        <v>192700</v>
      </c>
      <c r="F77" s="131" t="s">
        <v>40</v>
      </c>
      <c r="H77" s="35"/>
    </row>
    <row r="78" spans="1:8" ht="95.25" customHeight="1">
      <c r="A78" s="126" t="s">
        <v>220</v>
      </c>
      <c r="B78" s="111" t="s">
        <v>106</v>
      </c>
      <c r="C78" s="112" t="s">
        <v>221</v>
      </c>
      <c r="D78" s="108">
        <f>D80+D84</f>
        <v>192700</v>
      </c>
      <c r="E78" s="108">
        <f>E80+E84</f>
        <v>192700</v>
      </c>
      <c r="F78" s="131" t="s">
        <v>40</v>
      </c>
      <c r="H78" s="35"/>
    </row>
    <row r="79" spans="1:8" ht="61.5" customHeight="1">
      <c r="A79" s="126" t="s">
        <v>411</v>
      </c>
      <c r="B79" s="111">
        <v>200</v>
      </c>
      <c r="C79" s="112" t="s">
        <v>222</v>
      </c>
      <c r="D79" s="108">
        <f>D80</f>
        <v>187900</v>
      </c>
      <c r="E79" s="108">
        <f>E80</f>
        <v>187900</v>
      </c>
      <c r="F79" s="131" t="s">
        <v>40</v>
      </c>
      <c r="H79" s="35"/>
    </row>
    <row r="80" spans="1:8" ht="39" customHeight="1">
      <c r="A80" s="126" t="s">
        <v>120</v>
      </c>
      <c r="B80" s="111">
        <v>200</v>
      </c>
      <c r="C80" s="112" t="s">
        <v>223</v>
      </c>
      <c r="D80" s="108">
        <f>D81+D82</f>
        <v>187900</v>
      </c>
      <c r="E80" s="108">
        <f>E81+E82</f>
        <v>187900</v>
      </c>
      <c r="F80" s="131" t="s">
        <v>40</v>
      </c>
      <c r="H80" s="35"/>
    </row>
    <row r="81" spans="1:8" ht="25.5">
      <c r="A81" s="126" t="s">
        <v>122</v>
      </c>
      <c r="B81" s="111" t="s">
        <v>106</v>
      </c>
      <c r="C81" s="112" t="s">
        <v>224</v>
      </c>
      <c r="D81" s="103">
        <v>145252.98</v>
      </c>
      <c r="E81" s="113">
        <v>145252.98</v>
      </c>
      <c r="F81" s="131" t="s">
        <v>40</v>
      </c>
      <c r="H81" s="35"/>
    </row>
    <row r="82" spans="1:8" ht="51">
      <c r="A82" s="126" t="s">
        <v>126</v>
      </c>
      <c r="B82" s="111" t="s">
        <v>106</v>
      </c>
      <c r="C82" s="112" t="s">
        <v>225</v>
      </c>
      <c r="D82" s="103">
        <v>42647.02</v>
      </c>
      <c r="E82" s="113">
        <v>42647.02</v>
      </c>
      <c r="F82" s="131" t="s">
        <v>40</v>
      </c>
      <c r="H82" s="35"/>
    </row>
    <row r="83" spans="1:8" ht="28.5" customHeight="1">
      <c r="A83" s="126" t="s">
        <v>226</v>
      </c>
      <c r="B83" s="111" t="s">
        <v>106</v>
      </c>
      <c r="C83" s="112" t="s">
        <v>227</v>
      </c>
      <c r="D83" s="108">
        <f>D84</f>
        <v>4800</v>
      </c>
      <c r="E83" s="108">
        <f>E84</f>
        <v>4800</v>
      </c>
      <c r="F83" s="131" t="s">
        <v>40</v>
      </c>
      <c r="H83" s="35"/>
    </row>
    <row r="84" spans="1:8" ht="35.25" customHeight="1">
      <c r="A84" s="126" t="s">
        <v>132</v>
      </c>
      <c r="B84" s="111" t="s">
        <v>106</v>
      </c>
      <c r="C84" s="112" t="s">
        <v>228</v>
      </c>
      <c r="D84" s="108">
        <f>D85</f>
        <v>4800</v>
      </c>
      <c r="E84" s="108">
        <f>E85</f>
        <v>4800</v>
      </c>
      <c r="F84" s="131" t="s">
        <v>40</v>
      </c>
      <c r="H84" s="35"/>
    </row>
    <row r="85" spans="1:8" ht="16.5" customHeight="1">
      <c r="A85" s="126" t="s">
        <v>134</v>
      </c>
      <c r="B85" s="111" t="s">
        <v>106</v>
      </c>
      <c r="C85" s="112" t="s">
        <v>229</v>
      </c>
      <c r="D85" s="108">
        <v>4800</v>
      </c>
      <c r="E85" s="108">
        <v>4800</v>
      </c>
      <c r="F85" s="131" t="s">
        <v>40</v>
      </c>
      <c r="H85" s="35"/>
    </row>
    <row r="86" spans="1:8" ht="30.75" customHeight="1">
      <c r="A86" s="128" t="s">
        <v>230</v>
      </c>
      <c r="B86" s="115" t="s">
        <v>106</v>
      </c>
      <c r="C86" s="116" t="s">
        <v>231</v>
      </c>
      <c r="D86" s="105">
        <f>D87</f>
        <v>14700</v>
      </c>
      <c r="E86" s="105">
        <f>E87</f>
        <v>14611.52</v>
      </c>
      <c r="F86" s="108">
        <f t="shared" si="2"/>
        <v>88.47999999999956</v>
      </c>
      <c r="H86" s="35"/>
    </row>
    <row r="87" spans="1:8" ht="48.75" customHeight="1">
      <c r="A87" s="126" t="s">
        <v>232</v>
      </c>
      <c r="B87" s="111" t="s">
        <v>106</v>
      </c>
      <c r="C87" s="112" t="s">
        <v>233</v>
      </c>
      <c r="D87" s="108">
        <f>D88</f>
        <v>14700</v>
      </c>
      <c r="E87" s="108">
        <f>E88</f>
        <v>14611.52</v>
      </c>
      <c r="F87" s="108">
        <f t="shared" si="2"/>
        <v>88.47999999999956</v>
      </c>
      <c r="H87" s="35"/>
    </row>
    <row r="88" spans="1:8" ht="78.75" customHeight="1">
      <c r="A88" s="126" t="s">
        <v>234</v>
      </c>
      <c r="B88" s="111" t="s">
        <v>106</v>
      </c>
      <c r="C88" s="112" t="s">
        <v>235</v>
      </c>
      <c r="D88" s="108">
        <f>D93</f>
        <v>14700</v>
      </c>
      <c r="E88" s="108">
        <f>E93</f>
        <v>14611.52</v>
      </c>
      <c r="F88" s="108">
        <f t="shared" si="2"/>
        <v>88.47999999999956</v>
      </c>
      <c r="H88" s="35"/>
    </row>
    <row r="89" spans="1:8" ht="91.5" customHeight="1">
      <c r="A89" s="126" t="s">
        <v>236</v>
      </c>
      <c r="B89" s="111" t="s">
        <v>106</v>
      </c>
      <c r="C89" s="112" t="s">
        <v>237</v>
      </c>
      <c r="D89" s="108">
        <f>D90</f>
        <v>14700</v>
      </c>
      <c r="E89" s="108">
        <f>E90</f>
        <v>14611.52</v>
      </c>
      <c r="F89" s="108">
        <f t="shared" si="2"/>
        <v>88.47999999999956</v>
      </c>
      <c r="H89" s="35"/>
    </row>
    <row r="90" spans="1:8" ht="111" customHeight="1">
      <c r="A90" s="126" t="s">
        <v>238</v>
      </c>
      <c r="B90" s="111" t="s">
        <v>106</v>
      </c>
      <c r="C90" s="112" t="s">
        <v>239</v>
      </c>
      <c r="D90" s="108">
        <f>D92</f>
        <v>14700</v>
      </c>
      <c r="E90" s="108">
        <f>E92</f>
        <v>14611.52</v>
      </c>
      <c r="F90" s="108">
        <f t="shared" si="2"/>
        <v>88.47999999999956</v>
      </c>
      <c r="H90" s="35"/>
    </row>
    <row r="91" spans="1:8" ht="37.5" customHeight="1">
      <c r="A91" s="126" t="s">
        <v>141</v>
      </c>
      <c r="B91" s="111" t="s">
        <v>106</v>
      </c>
      <c r="C91" s="112" t="s">
        <v>240</v>
      </c>
      <c r="D91" s="108">
        <f>D92</f>
        <v>14700</v>
      </c>
      <c r="E91" s="108">
        <f>E92</f>
        <v>14611.52</v>
      </c>
      <c r="F91" s="108">
        <f t="shared" si="2"/>
        <v>88.47999999999956</v>
      </c>
      <c r="H91" s="35"/>
    </row>
    <row r="92" spans="1:8" ht="34.5" customHeight="1">
      <c r="A92" s="126" t="s">
        <v>132</v>
      </c>
      <c r="B92" s="111" t="s">
        <v>106</v>
      </c>
      <c r="C92" s="112" t="s">
        <v>241</v>
      </c>
      <c r="D92" s="108">
        <f>D93</f>
        <v>14700</v>
      </c>
      <c r="E92" s="108">
        <f>E93</f>
        <v>14611.52</v>
      </c>
      <c r="F92" s="108">
        <f t="shared" si="2"/>
        <v>88.47999999999956</v>
      </c>
      <c r="H92" s="35"/>
    </row>
    <row r="93" spans="1:8" ht="15.75" customHeight="1">
      <c r="A93" s="126" t="s">
        <v>134</v>
      </c>
      <c r="B93" s="111" t="s">
        <v>106</v>
      </c>
      <c r="C93" s="112" t="s">
        <v>242</v>
      </c>
      <c r="D93" s="108">
        <v>14700</v>
      </c>
      <c r="E93" s="113">
        <v>14611.52</v>
      </c>
      <c r="F93" s="108">
        <f t="shared" si="2"/>
        <v>88.47999999999956</v>
      </c>
      <c r="H93" s="35"/>
    </row>
    <row r="94" spans="1:8" ht="11.25" customHeight="1">
      <c r="A94" s="128" t="s">
        <v>243</v>
      </c>
      <c r="B94" s="115" t="s">
        <v>106</v>
      </c>
      <c r="C94" s="116" t="s">
        <v>244</v>
      </c>
      <c r="D94" s="119">
        <f>D95</f>
        <v>455000</v>
      </c>
      <c r="E94" s="119">
        <f>E95</f>
        <v>454951.0800000001</v>
      </c>
      <c r="F94" s="110">
        <f t="shared" si="2"/>
        <v>48.919999999925494</v>
      </c>
      <c r="H94" s="35"/>
    </row>
    <row r="95" spans="1:8" ht="12.75" customHeight="1">
      <c r="A95" s="126" t="s">
        <v>245</v>
      </c>
      <c r="B95" s="111" t="s">
        <v>106</v>
      </c>
      <c r="C95" s="112" t="s">
        <v>246</v>
      </c>
      <c r="D95" s="110">
        <f>D96</f>
        <v>455000</v>
      </c>
      <c r="E95" s="110">
        <f>E96</f>
        <v>454951.0800000001</v>
      </c>
      <c r="F95" s="110">
        <f t="shared" si="2"/>
        <v>48.919999999925494</v>
      </c>
      <c r="H95" s="35"/>
    </row>
    <row r="96" spans="1:8" ht="32.25" customHeight="1">
      <c r="A96" s="126" t="s">
        <v>247</v>
      </c>
      <c r="B96" s="111" t="s">
        <v>106</v>
      </c>
      <c r="C96" s="112" t="s">
        <v>248</v>
      </c>
      <c r="D96" s="110">
        <f>D97+D110</f>
        <v>455000</v>
      </c>
      <c r="E96" s="110">
        <f>E97+E110</f>
        <v>454951.0800000001</v>
      </c>
      <c r="F96" s="110">
        <f t="shared" si="2"/>
        <v>48.919999999925494</v>
      </c>
      <c r="H96" s="35"/>
    </row>
    <row r="97" spans="1:8" ht="86.25" customHeight="1">
      <c r="A97" s="126" t="s">
        <v>249</v>
      </c>
      <c r="B97" s="111" t="s">
        <v>106</v>
      </c>
      <c r="C97" s="112" t="s">
        <v>250</v>
      </c>
      <c r="D97" s="110">
        <f>D98+D102</f>
        <v>405900</v>
      </c>
      <c r="E97" s="110">
        <f>E98+E102</f>
        <v>405897.67000000004</v>
      </c>
      <c r="F97" s="110">
        <f t="shared" si="2"/>
        <v>2.3299999999580905</v>
      </c>
      <c r="H97" s="35"/>
    </row>
    <row r="98" spans="1:8" ht="117.75" customHeight="1">
      <c r="A98" s="126" t="s">
        <v>251</v>
      </c>
      <c r="B98" s="111" t="s">
        <v>106</v>
      </c>
      <c r="C98" s="112" t="s">
        <v>252</v>
      </c>
      <c r="D98" s="110">
        <f>D100</f>
        <v>253200</v>
      </c>
      <c r="E98" s="110">
        <f>E100</f>
        <v>253197.67</v>
      </c>
      <c r="F98" s="110">
        <f t="shared" si="2"/>
        <v>2.3299999999871943</v>
      </c>
      <c r="H98" s="35"/>
    </row>
    <row r="99" spans="1:8" ht="24.75" customHeight="1">
      <c r="A99" s="126" t="s">
        <v>141</v>
      </c>
      <c r="B99" s="111" t="s">
        <v>106</v>
      </c>
      <c r="C99" s="112" t="s">
        <v>253</v>
      </c>
      <c r="D99" s="110">
        <f>D100</f>
        <v>253200</v>
      </c>
      <c r="E99" s="110">
        <f>E100</f>
        <v>253197.67</v>
      </c>
      <c r="F99" s="110">
        <f t="shared" si="2"/>
        <v>2.3299999999871943</v>
      </c>
      <c r="H99" s="35"/>
    </row>
    <row r="100" spans="1:8" ht="33" customHeight="1">
      <c r="A100" s="126" t="s">
        <v>132</v>
      </c>
      <c r="B100" s="111" t="s">
        <v>106</v>
      </c>
      <c r="C100" s="112" t="s">
        <v>254</v>
      </c>
      <c r="D100" s="110">
        <f>D101</f>
        <v>253200</v>
      </c>
      <c r="E100" s="110">
        <f>E101</f>
        <v>253197.67</v>
      </c>
      <c r="F100" s="110">
        <f t="shared" si="2"/>
        <v>2.3299999999871943</v>
      </c>
      <c r="H100" s="35"/>
    </row>
    <row r="101" spans="1:8" ht="15" customHeight="1">
      <c r="A101" s="126" t="s">
        <v>134</v>
      </c>
      <c r="B101" s="111" t="s">
        <v>106</v>
      </c>
      <c r="C101" s="112" t="s">
        <v>255</v>
      </c>
      <c r="D101" s="110">
        <v>253200</v>
      </c>
      <c r="E101" s="113">
        <v>253197.67</v>
      </c>
      <c r="F101" s="110">
        <f t="shared" si="2"/>
        <v>2.3299999999871943</v>
      </c>
      <c r="H101" s="35"/>
    </row>
    <row r="102" spans="1:8" ht="90" customHeight="1">
      <c r="A102" s="126" t="s">
        <v>256</v>
      </c>
      <c r="B102" s="111" t="s">
        <v>106</v>
      </c>
      <c r="C102" s="112" t="s">
        <v>257</v>
      </c>
      <c r="D102" s="110">
        <f>D103</f>
        <v>152700</v>
      </c>
      <c r="E102" s="110">
        <f>E103</f>
        <v>152700</v>
      </c>
      <c r="F102" s="131" t="s">
        <v>40</v>
      </c>
      <c r="H102" s="35"/>
    </row>
    <row r="103" spans="1:8" ht="36" customHeight="1">
      <c r="A103" s="126" t="s">
        <v>141</v>
      </c>
      <c r="B103" s="111" t="s">
        <v>106</v>
      </c>
      <c r="C103" s="112" t="s">
        <v>258</v>
      </c>
      <c r="D103" s="110">
        <f>D104</f>
        <v>152700</v>
      </c>
      <c r="E103" s="110">
        <v>152700</v>
      </c>
      <c r="F103" s="131" t="s">
        <v>40</v>
      </c>
      <c r="H103" s="35"/>
    </row>
    <row r="104" spans="1:8" ht="25.5">
      <c r="A104" s="126" t="s">
        <v>132</v>
      </c>
      <c r="B104" s="111" t="s">
        <v>106</v>
      </c>
      <c r="C104" s="112" t="s">
        <v>259</v>
      </c>
      <c r="D104" s="110">
        <f>D105</f>
        <v>152700</v>
      </c>
      <c r="E104" s="110">
        <v>152700</v>
      </c>
      <c r="F104" s="131" t="s">
        <v>40</v>
      </c>
      <c r="H104" s="35"/>
    </row>
    <row r="105" spans="1:8" ht="17.25" customHeight="1">
      <c r="A105" s="126" t="s">
        <v>134</v>
      </c>
      <c r="B105" s="111" t="s">
        <v>106</v>
      </c>
      <c r="C105" s="112" t="s">
        <v>260</v>
      </c>
      <c r="D105" s="110">
        <v>152700</v>
      </c>
      <c r="E105" s="110">
        <v>152700</v>
      </c>
      <c r="F105" s="131" t="s">
        <v>40</v>
      </c>
      <c r="H105" s="35"/>
    </row>
    <row r="106" spans="1:8" ht="63.75">
      <c r="A106" s="126" t="s">
        <v>412</v>
      </c>
      <c r="B106" s="111" t="s">
        <v>106</v>
      </c>
      <c r="C106" s="112" t="s">
        <v>261</v>
      </c>
      <c r="D106" s="110">
        <f>D107</f>
        <v>49100</v>
      </c>
      <c r="E106" s="110">
        <f>E110</f>
        <v>49053.41</v>
      </c>
      <c r="F106" s="110">
        <f t="shared" si="2"/>
        <v>46.58999999999651</v>
      </c>
      <c r="H106" s="35"/>
    </row>
    <row r="107" spans="1:8" ht="80.25" customHeight="1">
      <c r="A107" s="126" t="s">
        <v>262</v>
      </c>
      <c r="B107" s="111" t="s">
        <v>106</v>
      </c>
      <c r="C107" s="112" t="s">
        <v>263</v>
      </c>
      <c r="D107" s="110">
        <f>D110</f>
        <v>49100</v>
      </c>
      <c r="E107" s="110">
        <f>E110</f>
        <v>49053.41</v>
      </c>
      <c r="F107" s="110">
        <f t="shared" si="2"/>
        <v>46.58999999999651</v>
      </c>
      <c r="H107" s="35"/>
    </row>
    <row r="108" spans="1:8" ht="35.25" customHeight="1">
      <c r="A108" s="126" t="s">
        <v>141</v>
      </c>
      <c r="B108" s="111" t="s">
        <v>106</v>
      </c>
      <c r="C108" s="112" t="s">
        <v>264</v>
      </c>
      <c r="D108" s="110">
        <f>D109</f>
        <v>49100</v>
      </c>
      <c r="E108" s="110">
        <f>E109</f>
        <v>49053.41</v>
      </c>
      <c r="F108" s="110">
        <f t="shared" si="2"/>
        <v>46.58999999999651</v>
      </c>
      <c r="H108" s="35"/>
    </row>
    <row r="109" spans="1:8" ht="34.5" customHeight="1">
      <c r="A109" s="126" t="s">
        <v>132</v>
      </c>
      <c r="B109" s="111" t="s">
        <v>106</v>
      </c>
      <c r="C109" s="112" t="s">
        <v>265</v>
      </c>
      <c r="D109" s="110">
        <f>D110</f>
        <v>49100</v>
      </c>
      <c r="E109" s="110">
        <f>E110</f>
        <v>49053.41</v>
      </c>
      <c r="F109" s="110">
        <f t="shared" si="2"/>
        <v>46.58999999999651</v>
      </c>
      <c r="H109" s="35"/>
    </row>
    <row r="110" spans="1:8" ht="16.5" customHeight="1">
      <c r="A110" s="126" t="s">
        <v>134</v>
      </c>
      <c r="B110" s="111" t="s">
        <v>106</v>
      </c>
      <c r="C110" s="112" t="s">
        <v>266</v>
      </c>
      <c r="D110" s="110">
        <v>49100</v>
      </c>
      <c r="E110" s="113">
        <v>49053.41</v>
      </c>
      <c r="F110" s="110">
        <f t="shared" si="2"/>
        <v>46.58999999999651</v>
      </c>
      <c r="H110" s="35"/>
    </row>
    <row r="111" spans="1:8" ht="12.75">
      <c r="A111" s="128" t="s">
        <v>267</v>
      </c>
      <c r="B111" s="115" t="s">
        <v>106</v>
      </c>
      <c r="C111" s="116" t="s">
        <v>268</v>
      </c>
      <c r="D111" s="119">
        <f>D112+D124</f>
        <v>1518722</v>
      </c>
      <c r="E111" s="119">
        <f>E112+E124</f>
        <v>1443473.4</v>
      </c>
      <c r="F111" s="110">
        <f t="shared" si="2"/>
        <v>75248.6000000001</v>
      </c>
      <c r="H111" s="35"/>
    </row>
    <row r="112" spans="1:8" ht="12.75">
      <c r="A112" s="129" t="s">
        <v>269</v>
      </c>
      <c r="B112" s="111" t="s">
        <v>106</v>
      </c>
      <c r="C112" s="112" t="s">
        <v>270</v>
      </c>
      <c r="D112" s="120">
        <f>D113</f>
        <v>549622</v>
      </c>
      <c r="E112" s="120">
        <f>E113</f>
        <v>484180.71</v>
      </c>
      <c r="F112" s="110">
        <f t="shared" si="2"/>
        <v>65441.28999999998</v>
      </c>
      <c r="H112" s="35"/>
    </row>
    <row r="113" spans="1:8" ht="38.25">
      <c r="A113" s="129" t="s">
        <v>271</v>
      </c>
      <c r="B113" s="111" t="s">
        <v>106</v>
      </c>
      <c r="C113" s="112" t="s">
        <v>272</v>
      </c>
      <c r="D113" s="110">
        <f>D114</f>
        <v>549622</v>
      </c>
      <c r="E113" s="110">
        <f>E114</f>
        <v>484180.71</v>
      </c>
      <c r="F113" s="110">
        <f t="shared" si="2"/>
        <v>65441.28999999998</v>
      </c>
      <c r="H113" s="35"/>
    </row>
    <row r="114" spans="1:8" ht="63.75">
      <c r="A114" s="126" t="s">
        <v>273</v>
      </c>
      <c r="B114" s="111" t="s">
        <v>106</v>
      </c>
      <c r="C114" s="112" t="s">
        <v>274</v>
      </c>
      <c r="D114" s="110">
        <f>D115+D119</f>
        <v>549622</v>
      </c>
      <c r="E114" s="110">
        <f>E115+E119</f>
        <v>484180.71</v>
      </c>
      <c r="F114" s="110">
        <f t="shared" si="2"/>
        <v>65441.28999999998</v>
      </c>
      <c r="H114" s="35"/>
    </row>
    <row r="115" spans="1:8" ht="92.25" customHeight="1">
      <c r="A115" s="126" t="s">
        <v>275</v>
      </c>
      <c r="B115" s="111" t="s">
        <v>106</v>
      </c>
      <c r="C115" s="112" t="s">
        <v>276</v>
      </c>
      <c r="D115" s="110">
        <f>D117</f>
        <v>480300</v>
      </c>
      <c r="E115" s="110">
        <f>E117</f>
        <v>480293</v>
      </c>
      <c r="F115" s="110">
        <f t="shared" si="2"/>
        <v>7</v>
      </c>
      <c r="H115" s="35"/>
    </row>
    <row r="116" spans="1:8" ht="33" customHeight="1">
      <c r="A116" s="126" t="s">
        <v>141</v>
      </c>
      <c r="B116" s="111" t="s">
        <v>106</v>
      </c>
      <c r="C116" s="112" t="s">
        <v>277</v>
      </c>
      <c r="D116" s="110">
        <f>D117</f>
        <v>480300</v>
      </c>
      <c r="E116" s="110">
        <f>E117</f>
        <v>480293</v>
      </c>
      <c r="F116" s="110">
        <f t="shared" si="2"/>
        <v>7</v>
      </c>
      <c r="H116" s="35"/>
    </row>
    <row r="117" spans="1:8" ht="25.5">
      <c r="A117" s="126" t="s">
        <v>132</v>
      </c>
      <c r="B117" s="111" t="s">
        <v>106</v>
      </c>
      <c r="C117" s="112" t="s">
        <v>278</v>
      </c>
      <c r="D117" s="110">
        <f>D118</f>
        <v>480300</v>
      </c>
      <c r="E117" s="110">
        <f>E118</f>
        <v>480293</v>
      </c>
      <c r="F117" s="110">
        <f t="shared" si="2"/>
        <v>7</v>
      </c>
      <c r="H117" s="35"/>
    </row>
    <row r="118" spans="1:8" ht="17.25" customHeight="1">
      <c r="A118" s="126" t="s">
        <v>134</v>
      </c>
      <c r="B118" s="111" t="s">
        <v>106</v>
      </c>
      <c r="C118" s="112" t="s">
        <v>279</v>
      </c>
      <c r="D118" s="110">
        <v>480300</v>
      </c>
      <c r="E118" s="110">
        <v>480293</v>
      </c>
      <c r="F118" s="110">
        <f t="shared" si="2"/>
        <v>7</v>
      </c>
      <c r="H118" s="35"/>
    </row>
    <row r="119" spans="1:8" ht="115.5" customHeight="1">
      <c r="A119" s="130" t="s">
        <v>280</v>
      </c>
      <c r="B119" s="111" t="s">
        <v>106</v>
      </c>
      <c r="C119" s="112" t="s">
        <v>281</v>
      </c>
      <c r="D119" s="110">
        <f>D122</f>
        <v>69322</v>
      </c>
      <c r="E119" s="110">
        <f>E122</f>
        <v>3887.71</v>
      </c>
      <c r="F119" s="110">
        <f t="shared" si="2"/>
        <v>65434.29</v>
      </c>
      <c r="H119" s="35"/>
    </row>
    <row r="120" spans="1:8" ht="15.75" customHeight="1">
      <c r="A120" s="126" t="s">
        <v>170</v>
      </c>
      <c r="B120" s="111" t="s">
        <v>106</v>
      </c>
      <c r="C120" s="112" t="s">
        <v>282</v>
      </c>
      <c r="D120" s="110">
        <f>D121</f>
        <v>69322</v>
      </c>
      <c r="E120" s="110">
        <f>E121</f>
        <v>3887.71</v>
      </c>
      <c r="F120" s="110">
        <f t="shared" si="2"/>
        <v>65434.29</v>
      </c>
      <c r="H120" s="35"/>
    </row>
    <row r="121" spans="1:8" ht="59.25" customHeight="1">
      <c r="A121" s="126" t="s">
        <v>283</v>
      </c>
      <c r="B121" s="111" t="s">
        <v>106</v>
      </c>
      <c r="C121" s="112" t="s">
        <v>284</v>
      </c>
      <c r="D121" s="110">
        <f>D122</f>
        <v>69322</v>
      </c>
      <c r="E121" s="110">
        <f>E122</f>
        <v>3887.71</v>
      </c>
      <c r="F121" s="110">
        <f t="shared" si="2"/>
        <v>65434.29</v>
      </c>
      <c r="H121" s="35"/>
    </row>
    <row r="122" spans="1:8" ht="57.75" customHeight="1">
      <c r="A122" s="126" t="s">
        <v>413</v>
      </c>
      <c r="B122" s="111" t="s">
        <v>106</v>
      </c>
      <c r="C122" s="112" t="s">
        <v>285</v>
      </c>
      <c r="D122" s="110">
        <v>69322</v>
      </c>
      <c r="E122" s="110">
        <v>3887.71</v>
      </c>
      <c r="F122" s="110">
        <f t="shared" si="2"/>
        <v>65434.29</v>
      </c>
      <c r="H122" s="35"/>
    </row>
    <row r="123" spans="1:8" ht="15" customHeight="1">
      <c r="A123" s="128" t="s">
        <v>286</v>
      </c>
      <c r="B123" s="111" t="s">
        <v>106</v>
      </c>
      <c r="C123" s="112" t="s">
        <v>414</v>
      </c>
      <c r="D123" s="120">
        <f>D124</f>
        <v>969100</v>
      </c>
      <c r="E123" s="120">
        <f>E124</f>
        <v>959292.69</v>
      </c>
      <c r="F123" s="110">
        <f t="shared" si="2"/>
        <v>9807.310000000056</v>
      </c>
      <c r="H123" s="35"/>
    </row>
    <row r="124" spans="1:8" ht="43.5" customHeight="1">
      <c r="A124" s="126" t="s">
        <v>271</v>
      </c>
      <c r="B124" s="111" t="s">
        <v>106</v>
      </c>
      <c r="C124" s="112" t="s">
        <v>287</v>
      </c>
      <c r="D124" s="120">
        <f>D126+D130+D134+D138+D142</f>
        <v>969100</v>
      </c>
      <c r="E124" s="120">
        <f>E126+E130+E134+E138+E142</f>
        <v>959292.69</v>
      </c>
      <c r="F124" s="110">
        <f aca="true" t="shared" si="3" ref="F124:F155">D124-E124</f>
        <v>9807.310000000056</v>
      </c>
      <c r="H124" s="35"/>
    </row>
    <row r="125" spans="1:8" ht="83.25" customHeight="1">
      <c r="A125" s="126" t="s">
        <v>288</v>
      </c>
      <c r="B125" s="111" t="s">
        <v>106</v>
      </c>
      <c r="C125" s="112" t="s">
        <v>289</v>
      </c>
      <c r="D125" s="120">
        <f>D124</f>
        <v>969100</v>
      </c>
      <c r="E125" s="120">
        <f>E124</f>
        <v>959292.69</v>
      </c>
      <c r="F125" s="110">
        <f t="shared" si="3"/>
        <v>9807.310000000056</v>
      </c>
      <c r="H125" s="35"/>
    </row>
    <row r="126" spans="1:8" ht="108" customHeight="1">
      <c r="A126" s="126" t="s">
        <v>290</v>
      </c>
      <c r="B126" s="111" t="s">
        <v>106</v>
      </c>
      <c r="C126" s="112" t="s">
        <v>291</v>
      </c>
      <c r="D126" s="110">
        <f>D129</f>
        <v>540200</v>
      </c>
      <c r="E126" s="110">
        <f>E129</f>
        <v>531338.63</v>
      </c>
      <c r="F126" s="110">
        <f t="shared" si="3"/>
        <v>8861.369999999995</v>
      </c>
      <c r="H126" s="35"/>
    </row>
    <row r="127" spans="1:8" ht="36" customHeight="1">
      <c r="A127" s="126" t="s">
        <v>141</v>
      </c>
      <c r="B127" s="111" t="s">
        <v>106</v>
      </c>
      <c r="C127" s="112" t="s">
        <v>292</v>
      </c>
      <c r="D127" s="110">
        <f>D128</f>
        <v>540200</v>
      </c>
      <c r="E127" s="110">
        <f>E128</f>
        <v>531338.63</v>
      </c>
      <c r="F127" s="110">
        <f t="shared" si="3"/>
        <v>8861.369999999995</v>
      </c>
      <c r="H127" s="35"/>
    </row>
    <row r="128" spans="1:8" ht="33.75" customHeight="1">
      <c r="A128" s="126" t="s">
        <v>132</v>
      </c>
      <c r="B128" s="111" t="s">
        <v>106</v>
      </c>
      <c r="C128" s="112" t="s">
        <v>293</v>
      </c>
      <c r="D128" s="110">
        <f>D129</f>
        <v>540200</v>
      </c>
      <c r="E128" s="110">
        <f>E129</f>
        <v>531338.63</v>
      </c>
      <c r="F128" s="110">
        <f t="shared" si="3"/>
        <v>8861.369999999995</v>
      </c>
      <c r="H128" s="35"/>
    </row>
    <row r="129" spans="1:8" ht="14.25" customHeight="1">
      <c r="A129" s="126" t="s">
        <v>134</v>
      </c>
      <c r="B129" s="111" t="s">
        <v>106</v>
      </c>
      <c r="C129" s="112" t="s">
        <v>294</v>
      </c>
      <c r="D129" s="110">
        <v>540200</v>
      </c>
      <c r="E129" s="110">
        <v>531338.63</v>
      </c>
      <c r="F129" s="110">
        <f t="shared" si="3"/>
        <v>8861.369999999995</v>
      </c>
      <c r="H129" s="35"/>
    </row>
    <row r="130" spans="1:8" ht="93" customHeight="1">
      <c r="A130" s="126" t="s">
        <v>295</v>
      </c>
      <c r="B130" s="111" t="s">
        <v>106</v>
      </c>
      <c r="C130" s="112" t="s">
        <v>296</v>
      </c>
      <c r="D130" s="110">
        <f>D131</f>
        <v>137100</v>
      </c>
      <c r="E130" s="110">
        <f>E133</f>
        <v>136554.49</v>
      </c>
      <c r="F130" s="110">
        <f t="shared" si="3"/>
        <v>545.5100000000093</v>
      </c>
      <c r="H130" s="35"/>
    </row>
    <row r="131" spans="1:8" ht="33.75" customHeight="1">
      <c r="A131" s="126" t="s">
        <v>141</v>
      </c>
      <c r="B131" s="111" t="s">
        <v>106</v>
      </c>
      <c r="C131" s="112" t="s">
        <v>297</v>
      </c>
      <c r="D131" s="110">
        <f>D132</f>
        <v>137100</v>
      </c>
      <c r="E131" s="110">
        <f>E132</f>
        <v>136554.49</v>
      </c>
      <c r="F131" s="110">
        <f t="shared" si="3"/>
        <v>545.5100000000093</v>
      </c>
      <c r="H131" s="35"/>
    </row>
    <row r="132" spans="1:8" ht="34.5" customHeight="1">
      <c r="A132" s="126" t="s">
        <v>132</v>
      </c>
      <c r="B132" s="111" t="s">
        <v>106</v>
      </c>
      <c r="C132" s="112" t="s">
        <v>298</v>
      </c>
      <c r="D132" s="110">
        <f>D133</f>
        <v>137100</v>
      </c>
      <c r="E132" s="110">
        <f>E133</f>
        <v>136554.49</v>
      </c>
      <c r="F132" s="110">
        <f t="shared" si="3"/>
        <v>545.5100000000093</v>
      </c>
      <c r="H132" s="35"/>
    </row>
    <row r="133" spans="1:8" ht="21" customHeight="1">
      <c r="A133" s="126" t="s">
        <v>134</v>
      </c>
      <c r="B133" s="111" t="s">
        <v>106</v>
      </c>
      <c r="C133" s="112" t="s">
        <v>299</v>
      </c>
      <c r="D133" s="110">
        <v>137100</v>
      </c>
      <c r="E133" s="110">
        <v>136554.49</v>
      </c>
      <c r="F133" s="110">
        <f t="shared" si="3"/>
        <v>545.5100000000093</v>
      </c>
      <c r="H133" s="35"/>
    </row>
    <row r="134" spans="1:8" ht="114.75">
      <c r="A134" s="126" t="s">
        <v>415</v>
      </c>
      <c r="B134" s="111" t="s">
        <v>106</v>
      </c>
      <c r="C134" s="112" t="s">
        <v>300</v>
      </c>
      <c r="D134" s="110">
        <f>D137</f>
        <v>107200</v>
      </c>
      <c r="E134" s="110">
        <f>E137</f>
        <v>107120.57</v>
      </c>
      <c r="F134" s="110">
        <f t="shared" si="3"/>
        <v>79.42999999999302</v>
      </c>
      <c r="H134" s="35"/>
    </row>
    <row r="135" spans="1:8" ht="43.5" customHeight="1">
      <c r="A135" s="126" t="s">
        <v>141</v>
      </c>
      <c r="B135" s="111" t="s">
        <v>106</v>
      </c>
      <c r="C135" s="112" t="s">
        <v>301</v>
      </c>
      <c r="D135" s="110">
        <f>D136</f>
        <v>107200</v>
      </c>
      <c r="E135" s="110">
        <f>E136</f>
        <v>107120.57</v>
      </c>
      <c r="F135" s="110">
        <f t="shared" si="3"/>
        <v>79.42999999999302</v>
      </c>
      <c r="H135" s="35"/>
    </row>
    <row r="136" spans="1:8" ht="33" customHeight="1">
      <c r="A136" s="126" t="s">
        <v>132</v>
      </c>
      <c r="B136" s="111" t="s">
        <v>106</v>
      </c>
      <c r="C136" s="112" t="s">
        <v>302</v>
      </c>
      <c r="D136" s="110">
        <f>D137</f>
        <v>107200</v>
      </c>
      <c r="E136" s="110">
        <f>E137</f>
        <v>107120.57</v>
      </c>
      <c r="F136" s="110">
        <f t="shared" si="3"/>
        <v>79.42999999999302</v>
      </c>
      <c r="H136" s="35"/>
    </row>
    <row r="137" spans="1:8" ht="17.25" customHeight="1">
      <c r="A137" s="126" t="s">
        <v>134</v>
      </c>
      <c r="B137" s="111" t="s">
        <v>106</v>
      </c>
      <c r="C137" s="112" t="s">
        <v>303</v>
      </c>
      <c r="D137" s="110">
        <v>107200</v>
      </c>
      <c r="E137" s="110">
        <v>107120.57</v>
      </c>
      <c r="F137" s="110">
        <f t="shared" si="3"/>
        <v>79.42999999999302</v>
      </c>
      <c r="H137" s="35"/>
    </row>
    <row r="138" spans="1:6" ht="84.75" customHeight="1">
      <c r="A138" s="126" t="s">
        <v>304</v>
      </c>
      <c r="B138" s="111" t="s">
        <v>106</v>
      </c>
      <c r="C138" s="112" t="s">
        <v>305</v>
      </c>
      <c r="D138" s="110">
        <f>D140</f>
        <v>183300</v>
      </c>
      <c r="E138" s="110">
        <f>E141</f>
        <v>183064</v>
      </c>
      <c r="F138" s="110">
        <f t="shared" si="3"/>
        <v>236</v>
      </c>
    </row>
    <row r="139" spans="1:6" ht="35.25" customHeight="1">
      <c r="A139" s="126" t="s">
        <v>141</v>
      </c>
      <c r="B139" s="111" t="s">
        <v>106</v>
      </c>
      <c r="C139" s="112" t="s">
        <v>306</v>
      </c>
      <c r="D139" s="110">
        <f>D140</f>
        <v>183300</v>
      </c>
      <c r="E139" s="110">
        <f>E140</f>
        <v>183064</v>
      </c>
      <c r="F139" s="110">
        <f t="shared" si="3"/>
        <v>236</v>
      </c>
    </row>
    <row r="140" spans="1:6" ht="33" customHeight="1">
      <c r="A140" s="126" t="s">
        <v>132</v>
      </c>
      <c r="B140" s="111" t="s">
        <v>106</v>
      </c>
      <c r="C140" s="112" t="s">
        <v>307</v>
      </c>
      <c r="D140" s="110">
        <f>D141</f>
        <v>183300</v>
      </c>
      <c r="E140" s="110">
        <f>E141</f>
        <v>183064</v>
      </c>
      <c r="F140" s="110">
        <f t="shared" si="3"/>
        <v>236</v>
      </c>
    </row>
    <row r="141" spans="1:6" ht="17.25" customHeight="1">
      <c r="A141" s="126" t="s">
        <v>134</v>
      </c>
      <c r="B141" s="111" t="s">
        <v>106</v>
      </c>
      <c r="C141" s="112" t="s">
        <v>308</v>
      </c>
      <c r="D141" s="110">
        <v>183300</v>
      </c>
      <c r="E141" s="110">
        <v>183064</v>
      </c>
      <c r="F141" s="110">
        <f t="shared" si="3"/>
        <v>236</v>
      </c>
    </row>
    <row r="142" spans="1:6" ht="68.25" customHeight="1">
      <c r="A142" s="126" t="s">
        <v>309</v>
      </c>
      <c r="B142" s="111" t="s">
        <v>106</v>
      </c>
      <c r="C142" s="112" t="s">
        <v>310</v>
      </c>
      <c r="D142" s="110">
        <v>1300</v>
      </c>
      <c r="E142" s="110">
        <f>E144</f>
        <v>1215</v>
      </c>
      <c r="F142" s="110">
        <f t="shared" si="3"/>
        <v>85</v>
      </c>
    </row>
    <row r="143" spans="1:6" ht="21" customHeight="1">
      <c r="A143" s="126" t="s">
        <v>170</v>
      </c>
      <c r="B143" s="111" t="s">
        <v>106</v>
      </c>
      <c r="C143" s="112" t="s">
        <v>311</v>
      </c>
      <c r="D143" s="110">
        <f>D144</f>
        <v>1300</v>
      </c>
      <c r="E143" s="110">
        <f>E144</f>
        <v>1215</v>
      </c>
      <c r="F143" s="110">
        <f t="shared" si="3"/>
        <v>85</v>
      </c>
    </row>
    <row r="144" spans="1:6" ht="15" customHeight="1">
      <c r="A144" s="126" t="s">
        <v>172</v>
      </c>
      <c r="B144" s="111" t="s">
        <v>106</v>
      </c>
      <c r="C144" s="112" t="s">
        <v>312</v>
      </c>
      <c r="D144" s="110">
        <v>1300</v>
      </c>
      <c r="E144" s="110">
        <f>E145</f>
        <v>1215</v>
      </c>
      <c r="F144" s="110">
        <f t="shared" si="3"/>
        <v>85</v>
      </c>
    </row>
    <row r="145" spans="1:6" ht="12.75">
      <c r="A145" s="126" t="s">
        <v>313</v>
      </c>
      <c r="B145" s="111" t="s">
        <v>106</v>
      </c>
      <c r="C145" s="112" t="s">
        <v>314</v>
      </c>
      <c r="D145" s="110">
        <v>1300</v>
      </c>
      <c r="E145" s="110">
        <v>1215</v>
      </c>
      <c r="F145" s="110">
        <f t="shared" si="3"/>
        <v>85</v>
      </c>
    </row>
    <row r="146" spans="1:6" ht="12.75">
      <c r="A146" s="128" t="s">
        <v>315</v>
      </c>
      <c r="B146" s="115" t="s">
        <v>106</v>
      </c>
      <c r="C146" s="116" t="s">
        <v>316</v>
      </c>
      <c r="D146" s="119">
        <f>D153</f>
        <v>15000</v>
      </c>
      <c r="E146" s="119">
        <f>E153</f>
        <v>15000</v>
      </c>
      <c r="F146" s="131" t="s">
        <v>40</v>
      </c>
    </row>
    <row r="147" spans="1:6" ht="25.5" customHeight="1">
      <c r="A147" s="126" t="s">
        <v>317</v>
      </c>
      <c r="B147" s="111" t="s">
        <v>106</v>
      </c>
      <c r="C147" s="112" t="s">
        <v>318</v>
      </c>
      <c r="D147" s="110">
        <f>D153</f>
        <v>15000</v>
      </c>
      <c r="E147" s="110">
        <f>E153</f>
        <v>15000</v>
      </c>
      <c r="F147" s="131" t="s">
        <v>40</v>
      </c>
    </row>
    <row r="148" spans="1:6" ht="27" customHeight="1">
      <c r="A148" s="126" t="s">
        <v>180</v>
      </c>
      <c r="B148" s="111" t="s">
        <v>106</v>
      </c>
      <c r="C148" s="112" t="s">
        <v>319</v>
      </c>
      <c r="D148" s="110">
        <f>D153</f>
        <v>15000</v>
      </c>
      <c r="E148" s="110">
        <f>E153</f>
        <v>15000</v>
      </c>
      <c r="F148" s="131" t="s">
        <v>40</v>
      </c>
    </row>
    <row r="149" spans="1:6" ht="63.75">
      <c r="A149" s="126" t="s">
        <v>182</v>
      </c>
      <c r="B149" s="111" t="s">
        <v>106</v>
      </c>
      <c r="C149" s="112" t="s">
        <v>320</v>
      </c>
      <c r="D149" s="110">
        <f>D153</f>
        <v>15000</v>
      </c>
      <c r="E149" s="110">
        <f>E153</f>
        <v>15000</v>
      </c>
      <c r="F149" s="131" t="s">
        <v>40</v>
      </c>
    </row>
    <row r="150" spans="1:6" ht="89.25">
      <c r="A150" s="126" t="s">
        <v>416</v>
      </c>
      <c r="B150" s="111" t="s">
        <v>106</v>
      </c>
      <c r="C150" s="112" t="s">
        <v>321</v>
      </c>
      <c r="D150" s="110">
        <f>D153</f>
        <v>15000</v>
      </c>
      <c r="E150" s="110">
        <f>E153</f>
        <v>15000</v>
      </c>
      <c r="F150" s="131" t="s">
        <v>40</v>
      </c>
    </row>
    <row r="151" spans="1:6" ht="36.75" customHeight="1">
      <c r="A151" s="126" t="s">
        <v>141</v>
      </c>
      <c r="B151" s="111" t="s">
        <v>106</v>
      </c>
      <c r="C151" s="112" t="s">
        <v>322</v>
      </c>
      <c r="D151" s="110">
        <f>D152</f>
        <v>15000</v>
      </c>
      <c r="E151" s="110">
        <f>E153</f>
        <v>15000</v>
      </c>
      <c r="F151" s="131" t="s">
        <v>40</v>
      </c>
    </row>
    <row r="152" spans="1:6" ht="25.5">
      <c r="A152" s="126" t="s">
        <v>132</v>
      </c>
      <c r="B152" s="111" t="s">
        <v>106</v>
      </c>
      <c r="C152" s="112" t="s">
        <v>323</v>
      </c>
      <c r="D152" s="110">
        <f>D153</f>
        <v>15000</v>
      </c>
      <c r="E152" s="110">
        <f>E153</f>
        <v>15000</v>
      </c>
      <c r="F152" s="131" t="s">
        <v>40</v>
      </c>
    </row>
    <row r="153" spans="1:6" ht="12.75">
      <c r="A153" s="126" t="s">
        <v>134</v>
      </c>
      <c r="B153" s="111" t="s">
        <v>106</v>
      </c>
      <c r="C153" s="112" t="s">
        <v>324</v>
      </c>
      <c r="D153" s="110">
        <v>15000</v>
      </c>
      <c r="E153" s="110">
        <v>15000</v>
      </c>
      <c r="F153" s="131" t="s">
        <v>40</v>
      </c>
    </row>
    <row r="154" spans="1:6" ht="12.75">
      <c r="A154" s="128" t="s">
        <v>325</v>
      </c>
      <c r="B154" s="115" t="s">
        <v>106</v>
      </c>
      <c r="C154" s="116" t="s">
        <v>326</v>
      </c>
      <c r="D154" s="119">
        <f aca="true" t="shared" si="4" ref="D154:E156">D155</f>
        <v>1993000</v>
      </c>
      <c r="E154" s="119">
        <f t="shared" si="4"/>
        <v>1871367.19</v>
      </c>
      <c r="F154" s="110">
        <f t="shared" si="3"/>
        <v>121632.81000000006</v>
      </c>
    </row>
    <row r="155" spans="1:6" ht="12.75">
      <c r="A155" s="126" t="s">
        <v>327</v>
      </c>
      <c r="B155" s="111" t="s">
        <v>106</v>
      </c>
      <c r="C155" s="112" t="s">
        <v>328</v>
      </c>
      <c r="D155" s="110">
        <f t="shared" si="4"/>
        <v>1993000</v>
      </c>
      <c r="E155" s="110">
        <f t="shared" si="4"/>
        <v>1871367.19</v>
      </c>
      <c r="F155" s="110">
        <f t="shared" si="3"/>
        <v>121632.81000000006</v>
      </c>
    </row>
    <row r="156" spans="1:6" ht="25.5" customHeight="1">
      <c r="A156" s="126" t="s">
        <v>329</v>
      </c>
      <c r="B156" s="111" t="s">
        <v>106</v>
      </c>
      <c r="C156" s="112" t="s">
        <v>330</v>
      </c>
      <c r="D156" s="110">
        <f t="shared" si="4"/>
        <v>1993000</v>
      </c>
      <c r="E156" s="110">
        <f t="shared" si="4"/>
        <v>1871367.19</v>
      </c>
      <c r="F156" s="110">
        <f aca="true" t="shared" si="5" ref="F156:F177">D156-E156</f>
        <v>121632.81000000006</v>
      </c>
    </row>
    <row r="157" spans="1:6" ht="51">
      <c r="A157" s="126" t="s">
        <v>331</v>
      </c>
      <c r="B157" s="111" t="s">
        <v>106</v>
      </c>
      <c r="C157" s="112" t="s">
        <v>332</v>
      </c>
      <c r="D157" s="110">
        <f>D158+D167+D162</f>
        <v>1993000</v>
      </c>
      <c r="E157" s="110">
        <f>E158+E167+E162</f>
        <v>1871367.19</v>
      </c>
      <c r="F157" s="110">
        <f t="shared" si="5"/>
        <v>121632.81000000006</v>
      </c>
    </row>
    <row r="158" spans="1:6" ht="96" customHeight="1">
      <c r="A158" s="126" t="s">
        <v>333</v>
      </c>
      <c r="B158" s="111" t="s">
        <v>106</v>
      </c>
      <c r="C158" s="112" t="s">
        <v>334</v>
      </c>
      <c r="D158" s="110">
        <f>D161</f>
        <v>1537300</v>
      </c>
      <c r="E158" s="110">
        <f>E161</f>
        <v>1415667.19</v>
      </c>
      <c r="F158" s="110">
        <f t="shared" si="5"/>
        <v>121632.81000000006</v>
      </c>
    </row>
    <row r="159" spans="1:6" ht="41.25" customHeight="1">
      <c r="A159" s="126" t="s">
        <v>335</v>
      </c>
      <c r="B159" s="111" t="s">
        <v>106</v>
      </c>
      <c r="C159" s="112" t="s">
        <v>336</v>
      </c>
      <c r="D159" s="110">
        <f>D160</f>
        <v>1537300</v>
      </c>
      <c r="E159" s="110">
        <f>E160</f>
        <v>1415667.19</v>
      </c>
      <c r="F159" s="110">
        <f t="shared" si="5"/>
        <v>121632.81000000006</v>
      </c>
    </row>
    <row r="160" spans="1:6" ht="23.25" customHeight="1">
      <c r="A160" s="126" t="s">
        <v>337</v>
      </c>
      <c r="B160" s="111" t="s">
        <v>106</v>
      </c>
      <c r="C160" s="112" t="s">
        <v>338</v>
      </c>
      <c r="D160" s="110">
        <f>D161</f>
        <v>1537300</v>
      </c>
      <c r="E160" s="110">
        <f>E161</f>
        <v>1415667.19</v>
      </c>
      <c r="F160" s="110">
        <f t="shared" si="5"/>
        <v>121632.81000000006</v>
      </c>
    </row>
    <row r="161" spans="1:6" ht="60" customHeight="1">
      <c r="A161" s="126" t="s">
        <v>339</v>
      </c>
      <c r="B161" s="111">
        <v>200</v>
      </c>
      <c r="C161" s="112" t="s">
        <v>340</v>
      </c>
      <c r="D161" s="110">
        <v>1537300</v>
      </c>
      <c r="E161" s="110">
        <v>1415667.19</v>
      </c>
      <c r="F161" s="110">
        <f t="shared" si="5"/>
        <v>121632.81000000006</v>
      </c>
    </row>
    <row r="162" spans="1:6" ht="66.75" customHeight="1">
      <c r="A162" s="126" t="s">
        <v>342</v>
      </c>
      <c r="B162" s="111" t="s">
        <v>106</v>
      </c>
      <c r="C162" s="112" t="s">
        <v>343</v>
      </c>
      <c r="D162" s="110">
        <v>99000</v>
      </c>
      <c r="E162" s="110">
        <f>E163</f>
        <v>99000</v>
      </c>
      <c r="F162" s="131" t="s">
        <v>40</v>
      </c>
    </row>
    <row r="163" spans="1:6" ht="38.25" customHeight="1">
      <c r="A163" s="126" t="s">
        <v>335</v>
      </c>
      <c r="B163" s="111" t="s">
        <v>106</v>
      </c>
      <c r="C163" s="112" t="s">
        <v>344</v>
      </c>
      <c r="D163" s="110">
        <v>99000</v>
      </c>
      <c r="E163" s="110">
        <v>99000</v>
      </c>
      <c r="F163" s="131" t="s">
        <v>40</v>
      </c>
    </row>
    <row r="164" spans="1:6" ht="21" customHeight="1">
      <c r="A164" s="126" t="s">
        <v>337</v>
      </c>
      <c r="B164" s="111" t="s">
        <v>106</v>
      </c>
      <c r="C164" s="112" t="s">
        <v>345</v>
      </c>
      <c r="D164" s="110">
        <v>99000</v>
      </c>
      <c r="E164" s="110">
        <v>99000</v>
      </c>
      <c r="F164" s="131" t="s">
        <v>40</v>
      </c>
    </row>
    <row r="165" spans="1:6" ht="21.75" customHeight="1">
      <c r="A165" s="126" t="s">
        <v>341</v>
      </c>
      <c r="B165" s="111" t="s">
        <v>106</v>
      </c>
      <c r="C165" s="112" t="s">
        <v>346</v>
      </c>
      <c r="D165" s="110">
        <v>99000</v>
      </c>
      <c r="E165" s="110">
        <v>99000</v>
      </c>
      <c r="F165" s="131" t="s">
        <v>40</v>
      </c>
    </row>
    <row r="166" spans="1:6" ht="90.75" customHeight="1">
      <c r="A166" s="126" t="s">
        <v>418</v>
      </c>
      <c r="B166" s="111" t="s">
        <v>106</v>
      </c>
      <c r="C166" s="112" t="s">
        <v>419</v>
      </c>
      <c r="D166" s="110">
        <f>D168</f>
        <v>356700</v>
      </c>
      <c r="E166" s="110">
        <f>E167</f>
        <v>356700</v>
      </c>
      <c r="F166" s="131" t="s">
        <v>40</v>
      </c>
    </row>
    <row r="167" spans="1:6" ht="42" customHeight="1">
      <c r="A167" s="126" t="s">
        <v>335</v>
      </c>
      <c r="B167" s="111" t="s">
        <v>106</v>
      </c>
      <c r="C167" s="112" t="s">
        <v>347</v>
      </c>
      <c r="D167" s="110">
        <f>D169</f>
        <v>356700</v>
      </c>
      <c r="E167" s="110">
        <f>E168</f>
        <v>356700</v>
      </c>
      <c r="F167" s="131" t="s">
        <v>40</v>
      </c>
    </row>
    <row r="168" spans="1:6" ht="14.25" customHeight="1">
      <c r="A168" s="126" t="s">
        <v>337</v>
      </c>
      <c r="B168" s="111" t="s">
        <v>106</v>
      </c>
      <c r="C168" s="112" t="s">
        <v>348</v>
      </c>
      <c r="D168" s="110">
        <f>D169</f>
        <v>356700</v>
      </c>
      <c r="E168" s="110">
        <f>E169</f>
        <v>356700</v>
      </c>
      <c r="F168" s="131" t="s">
        <v>40</v>
      </c>
    </row>
    <row r="169" spans="1:6" ht="51">
      <c r="A169" s="126" t="s">
        <v>339</v>
      </c>
      <c r="B169" s="111" t="s">
        <v>106</v>
      </c>
      <c r="C169" s="112" t="s">
        <v>349</v>
      </c>
      <c r="D169" s="110">
        <v>356700</v>
      </c>
      <c r="E169" s="110">
        <v>356700</v>
      </c>
      <c r="F169" s="131" t="s">
        <v>40</v>
      </c>
    </row>
    <row r="170" spans="1:6" ht="12.75">
      <c r="A170" s="126" t="s">
        <v>350</v>
      </c>
      <c r="B170" s="111" t="s">
        <v>106</v>
      </c>
      <c r="C170" s="112" t="s">
        <v>351</v>
      </c>
      <c r="D170" s="110">
        <f>D171</f>
        <v>43500</v>
      </c>
      <c r="E170" s="110">
        <f>E177</f>
        <v>43418.7</v>
      </c>
      <c r="F170" s="110">
        <f t="shared" si="5"/>
        <v>81.30000000000291</v>
      </c>
    </row>
    <row r="171" spans="1:6" ht="12.75">
      <c r="A171" s="126" t="s">
        <v>352</v>
      </c>
      <c r="B171" s="111" t="s">
        <v>106</v>
      </c>
      <c r="C171" s="112" t="s">
        <v>353</v>
      </c>
      <c r="D171" s="110">
        <f>D173</f>
        <v>43500</v>
      </c>
      <c r="E171" s="110">
        <f>E177</f>
        <v>43418.7</v>
      </c>
      <c r="F171" s="110">
        <f t="shared" si="5"/>
        <v>81.30000000000291</v>
      </c>
    </row>
    <row r="172" spans="1:6" ht="36.75" customHeight="1">
      <c r="A172" s="126" t="s">
        <v>354</v>
      </c>
      <c r="B172" s="111" t="s">
        <v>106</v>
      </c>
      <c r="C172" s="112" t="s">
        <v>355</v>
      </c>
      <c r="D172" s="110">
        <f>D173</f>
        <v>43500</v>
      </c>
      <c r="E172" s="110">
        <f>E177</f>
        <v>43418.7</v>
      </c>
      <c r="F172" s="110">
        <f t="shared" si="5"/>
        <v>81.30000000000291</v>
      </c>
    </row>
    <row r="173" spans="1:6" ht="104.25" customHeight="1">
      <c r="A173" s="126" t="s">
        <v>356</v>
      </c>
      <c r="B173" s="111" t="s">
        <v>106</v>
      </c>
      <c r="C173" s="112" t="s">
        <v>357</v>
      </c>
      <c r="D173" s="110">
        <f>D175</f>
        <v>43500</v>
      </c>
      <c r="E173" s="110">
        <f>E177</f>
        <v>43418.7</v>
      </c>
      <c r="F173" s="110">
        <f t="shared" si="5"/>
        <v>81.30000000000291</v>
      </c>
    </row>
    <row r="174" spans="1:6" ht="153.75" customHeight="1">
      <c r="A174" s="126" t="s">
        <v>358</v>
      </c>
      <c r="B174" s="111" t="s">
        <v>106</v>
      </c>
      <c r="C174" s="112" t="s">
        <v>359</v>
      </c>
      <c r="D174" s="110">
        <f>D175</f>
        <v>43500</v>
      </c>
      <c r="E174" s="110">
        <f>E177</f>
        <v>43418.7</v>
      </c>
      <c r="F174" s="110">
        <f t="shared" si="5"/>
        <v>81.30000000000291</v>
      </c>
    </row>
    <row r="175" spans="1:6" ht="23.25" customHeight="1">
      <c r="A175" s="126" t="s">
        <v>360</v>
      </c>
      <c r="B175" s="111" t="s">
        <v>106</v>
      </c>
      <c r="C175" s="112" t="s">
        <v>361</v>
      </c>
      <c r="D175" s="110">
        <v>43500</v>
      </c>
      <c r="E175" s="110">
        <f>E177</f>
        <v>43418.7</v>
      </c>
      <c r="F175" s="110">
        <f t="shared" si="5"/>
        <v>81.30000000000291</v>
      </c>
    </row>
    <row r="176" spans="1:6" ht="39" customHeight="1">
      <c r="A176" s="126" t="s">
        <v>362</v>
      </c>
      <c r="B176" s="111" t="s">
        <v>106</v>
      </c>
      <c r="C176" s="112" t="s">
        <v>363</v>
      </c>
      <c r="D176" s="110">
        <v>43500</v>
      </c>
      <c r="E176" s="110">
        <f>E177</f>
        <v>43418.7</v>
      </c>
      <c r="F176" s="110">
        <f t="shared" si="5"/>
        <v>81.30000000000291</v>
      </c>
    </row>
    <row r="177" spans="1:6" ht="38.25">
      <c r="A177" s="126" t="s">
        <v>364</v>
      </c>
      <c r="B177" s="111" t="s">
        <v>106</v>
      </c>
      <c r="C177" s="112" t="s">
        <v>365</v>
      </c>
      <c r="D177" s="110">
        <v>43500</v>
      </c>
      <c r="E177" s="110">
        <v>43418.7</v>
      </c>
      <c r="F177" s="110">
        <f t="shared" si="5"/>
        <v>81.30000000000291</v>
      </c>
    </row>
    <row r="178" spans="1:6" ht="12.75" customHeight="1">
      <c r="A178" s="170"/>
      <c r="B178" s="170"/>
      <c r="C178" s="170"/>
      <c r="D178" s="170"/>
      <c r="E178" s="170"/>
      <c r="F178" s="170"/>
    </row>
    <row r="179" spans="1:6" ht="15">
      <c r="A179" s="121" t="s">
        <v>366</v>
      </c>
      <c r="B179" s="122" t="s">
        <v>367</v>
      </c>
      <c r="C179" s="123" t="s">
        <v>29</v>
      </c>
      <c r="D179" s="132" t="s">
        <v>417</v>
      </c>
      <c r="E179" s="133">
        <v>172796.11</v>
      </c>
      <c r="F179" s="123" t="s">
        <v>29</v>
      </c>
    </row>
    <row r="180" spans="1:6" ht="11.25">
      <c r="A180" s="39"/>
      <c r="B180" s="40"/>
      <c r="C180" s="40"/>
      <c r="D180" s="40"/>
      <c r="E180" s="40"/>
      <c r="F180" s="40"/>
    </row>
    <row r="181" spans="1:6" ht="11.25">
      <c r="A181" s="39"/>
      <c r="B181" s="40"/>
      <c r="C181" s="40"/>
      <c r="D181" s="40"/>
      <c r="E181" s="40"/>
      <c r="F181" s="40"/>
    </row>
    <row r="182" spans="1:6" ht="11.25">
      <c r="A182" s="39"/>
      <c r="B182" s="40"/>
      <c r="C182" s="40"/>
      <c r="D182" s="40"/>
      <c r="E182" s="40"/>
      <c r="F182" s="40"/>
    </row>
    <row r="183" spans="1:6" ht="11.25">
      <c r="A183" s="39"/>
      <c r="B183" s="40"/>
      <c r="C183" s="40"/>
      <c r="D183" s="40"/>
      <c r="E183" s="40"/>
      <c r="F183" s="40"/>
    </row>
    <row r="184" spans="1:6" ht="11.25">
      <c r="A184" s="39"/>
      <c r="B184" s="40"/>
      <c r="C184" s="40"/>
      <c r="D184" s="40"/>
      <c r="E184" s="40"/>
      <c r="F184" s="40"/>
    </row>
    <row r="185" spans="1:6" ht="11.25">
      <c r="A185" s="39"/>
      <c r="B185" s="40"/>
      <c r="C185" s="40"/>
      <c r="D185" s="40"/>
      <c r="E185" s="40"/>
      <c r="F185" s="40"/>
    </row>
    <row r="186" spans="1:6" ht="11.25">
      <c r="A186" s="39"/>
      <c r="B186" s="40"/>
      <c r="C186" s="40"/>
      <c r="D186" s="40"/>
      <c r="E186" s="40"/>
      <c r="F186" s="40"/>
    </row>
    <row r="187" spans="1:6" ht="11.25">
      <c r="A187" s="39"/>
      <c r="B187" s="40"/>
      <c r="C187" s="40"/>
      <c r="D187" s="40"/>
      <c r="E187" s="40"/>
      <c r="F187" s="40"/>
    </row>
    <row r="188" spans="1:6" ht="11.25">
      <c r="A188" s="39"/>
      <c r="B188" s="40"/>
      <c r="C188" s="40"/>
      <c r="D188" s="40"/>
      <c r="E188" s="40"/>
      <c r="F188" s="40"/>
    </row>
    <row r="189" spans="1:6" ht="11.25">
      <c r="A189" s="39"/>
      <c r="B189" s="40"/>
      <c r="C189" s="40"/>
      <c r="D189" s="40"/>
      <c r="E189" s="40"/>
      <c r="F189" s="40"/>
    </row>
    <row r="190" spans="1:6" ht="11.25">
      <c r="A190" s="39"/>
      <c r="B190" s="40"/>
      <c r="C190" s="40"/>
      <c r="D190" s="40"/>
      <c r="E190" s="40"/>
      <c r="F190" s="40"/>
    </row>
    <row r="191" spans="1:6" ht="11.25">
      <c r="A191" s="39"/>
      <c r="B191" s="40"/>
      <c r="C191" s="40"/>
      <c r="D191" s="40"/>
      <c r="E191" s="40"/>
      <c r="F191" s="40"/>
    </row>
    <row r="192" spans="1:6" ht="11.25">
      <c r="A192" s="39"/>
      <c r="B192" s="40"/>
      <c r="C192" s="40"/>
      <c r="D192" s="40"/>
      <c r="E192" s="40"/>
      <c r="F192" s="40"/>
    </row>
    <row r="193" spans="1:6" ht="11.25">
      <c r="A193" s="39"/>
      <c r="B193" s="40"/>
      <c r="C193" s="40"/>
      <c r="D193" s="40"/>
      <c r="E193" s="40"/>
      <c r="F193" s="40"/>
    </row>
    <row r="194" spans="1:6" ht="11.25">
      <c r="A194" s="39"/>
      <c r="B194" s="40"/>
      <c r="C194" s="40"/>
      <c r="D194" s="40"/>
      <c r="E194" s="40"/>
      <c r="F194" s="40"/>
    </row>
    <row r="195" spans="1:6" ht="11.25">
      <c r="A195" s="39"/>
      <c r="B195" s="40"/>
      <c r="C195" s="40"/>
      <c r="D195" s="40"/>
      <c r="E195" s="40"/>
      <c r="F195" s="40"/>
    </row>
    <row r="196" spans="1:6" ht="11.25">
      <c r="A196" s="39"/>
      <c r="B196" s="40"/>
      <c r="C196" s="40"/>
      <c r="D196" s="40"/>
      <c r="E196" s="40"/>
      <c r="F196" s="40"/>
    </row>
    <row r="197" spans="1:6" ht="11.25">
      <c r="A197" s="39"/>
      <c r="B197" s="40"/>
      <c r="C197" s="40"/>
      <c r="D197" s="40"/>
      <c r="E197" s="40"/>
      <c r="F197" s="40"/>
    </row>
    <row r="198" spans="1:6" ht="11.25">
      <c r="A198" s="39"/>
      <c r="B198" s="40"/>
      <c r="C198" s="40"/>
      <c r="D198" s="40"/>
      <c r="E198" s="40"/>
      <c r="F198" s="40"/>
    </row>
    <row r="199" spans="1:6" ht="11.25">
      <c r="A199" s="39"/>
      <c r="B199" s="40"/>
      <c r="C199" s="40"/>
      <c r="D199" s="40"/>
      <c r="E199" s="40"/>
      <c r="F199" s="40"/>
    </row>
    <row r="200" spans="1:6" ht="11.25">
      <c r="A200" s="39"/>
      <c r="B200" s="40"/>
      <c r="C200" s="40"/>
      <c r="D200" s="40"/>
      <c r="E200" s="40"/>
      <c r="F200" s="40"/>
    </row>
    <row r="201" spans="1:6" ht="11.25">
      <c r="A201" s="39"/>
      <c r="B201" s="40"/>
      <c r="C201" s="40"/>
      <c r="D201" s="40"/>
      <c r="E201" s="40"/>
      <c r="F201" s="40"/>
    </row>
    <row r="202" spans="1:6" ht="11.25">
      <c r="A202" s="39"/>
      <c r="B202" s="40"/>
      <c r="C202" s="40"/>
      <c r="D202" s="40"/>
      <c r="E202" s="40"/>
      <c r="F202" s="40"/>
    </row>
    <row r="203" spans="1:6" ht="11.25">
      <c r="A203" s="39"/>
      <c r="B203" s="40"/>
      <c r="C203" s="40"/>
      <c r="D203" s="40"/>
      <c r="E203" s="40"/>
      <c r="F203" s="40"/>
    </row>
    <row r="204" spans="1:6" ht="11.25">
      <c r="A204" s="39"/>
      <c r="B204" s="40"/>
      <c r="C204" s="40"/>
      <c r="D204" s="40"/>
      <c r="E204" s="40"/>
      <c r="F204" s="40"/>
    </row>
    <row r="205" spans="1:6" ht="11.25">
      <c r="A205" s="39"/>
      <c r="B205" s="40"/>
      <c r="C205" s="40"/>
      <c r="D205" s="40"/>
      <c r="E205" s="40"/>
      <c r="F205" s="40"/>
    </row>
    <row r="206" spans="1:6" ht="11.25">
      <c r="A206" s="39"/>
      <c r="B206" s="40"/>
      <c r="C206" s="40"/>
      <c r="D206" s="40"/>
      <c r="E206" s="40"/>
      <c r="F206" s="40"/>
    </row>
    <row r="207" spans="1:6" ht="11.25">
      <c r="A207" s="39"/>
      <c r="B207" s="40"/>
      <c r="C207" s="40"/>
      <c r="D207" s="40"/>
      <c r="E207" s="40"/>
      <c r="F207" s="40"/>
    </row>
    <row r="208" spans="1:6" ht="11.25">
      <c r="A208" s="39"/>
      <c r="B208" s="40"/>
      <c r="C208" s="40"/>
      <c r="D208" s="40"/>
      <c r="E208" s="40"/>
      <c r="F208" s="40"/>
    </row>
    <row r="209" spans="1:6" ht="11.25">
      <c r="A209" s="39"/>
      <c r="B209" s="40"/>
      <c r="C209" s="40"/>
      <c r="D209" s="40"/>
      <c r="E209" s="40"/>
      <c r="F209" s="40"/>
    </row>
    <row r="210" spans="1:6" ht="11.25">
      <c r="A210" s="39"/>
      <c r="B210" s="40"/>
      <c r="C210" s="40"/>
      <c r="D210" s="40"/>
      <c r="E210" s="40"/>
      <c r="F210" s="40"/>
    </row>
    <row r="211" spans="1:6" ht="11.25">
      <c r="A211" s="39"/>
      <c r="B211" s="40"/>
      <c r="C211" s="40"/>
      <c r="D211" s="40"/>
      <c r="E211" s="40"/>
      <c r="F211" s="40"/>
    </row>
    <row r="212" spans="1:6" ht="11.25">
      <c r="A212" s="39"/>
      <c r="B212" s="40"/>
      <c r="C212" s="40"/>
      <c r="D212" s="40"/>
      <c r="E212" s="40"/>
      <c r="F212" s="40"/>
    </row>
    <row r="213" spans="1:6" ht="11.25">
      <c r="A213" s="39"/>
      <c r="B213" s="40"/>
      <c r="C213" s="40"/>
      <c r="D213" s="40"/>
      <c r="E213" s="40"/>
      <c r="F213" s="40"/>
    </row>
    <row r="214" spans="1:6" ht="11.25">
      <c r="A214" s="39"/>
      <c r="B214" s="40"/>
      <c r="C214" s="40"/>
      <c r="D214" s="40"/>
      <c r="E214" s="40"/>
      <c r="F214" s="40"/>
    </row>
    <row r="215" spans="1:6" ht="11.25">
      <c r="A215" s="39"/>
      <c r="B215" s="40"/>
      <c r="C215" s="40"/>
      <c r="D215" s="40"/>
      <c r="E215" s="40"/>
      <c r="F215" s="40"/>
    </row>
    <row r="216" spans="1:6" ht="11.25">
      <c r="A216" s="39"/>
      <c r="B216" s="40"/>
      <c r="C216" s="40"/>
      <c r="D216" s="40"/>
      <c r="E216" s="40"/>
      <c r="F216" s="40"/>
    </row>
    <row r="217" spans="1:6" ht="11.25">
      <c r="A217" s="39"/>
      <c r="B217" s="40"/>
      <c r="C217" s="40"/>
      <c r="D217" s="40"/>
      <c r="E217" s="40"/>
      <c r="F217" s="40"/>
    </row>
    <row r="218" spans="1:6" ht="11.25">
      <c r="A218" s="39"/>
      <c r="B218" s="40"/>
      <c r="C218" s="40"/>
      <c r="D218" s="40"/>
      <c r="E218" s="40"/>
      <c r="F218" s="40"/>
    </row>
    <row r="219" spans="1:6" ht="11.25">
      <c r="A219" s="39"/>
      <c r="B219" s="40"/>
      <c r="C219" s="40"/>
      <c r="D219" s="40"/>
      <c r="E219" s="40"/>
      <c r="F219" s="40"/>
    </row>
    <row r="220" spans="1:6" ht="11.25">
      <c r="A220" s="39"/>
      <c r="B220" s="40"/>
      <c r="C220" s="40"/>
      <c r="D220" s="40"/>
      <c r="E220" s="40"/>
      <c r="F220" s="40"/>
    </row>
    <row r="221" spans="1:6" ht="11.25">
      <c r="A221" s="39"/>
      <c r="B221" s="40"/>
      <c r="C221" s="40"/>
      <c r="D221" s="40"/>
      <c r="E221" s="40"/>
      <c r="F221" s="40"/>
    </row>
    <row r="222" spans="1:6" ht="11.25">
      <c r="A222" s="39"/>
      <c r="B222" s="40"/>
      <c r="C222" s="40"/>
      <c r="D222" s="40"/>
      <c r="E222" s="40"/>
      <c r="F222" s="40"/>
    </row>
    <row r="223" spans="1:6" ht="11.25">
      <c r="A223" s="39"/>
      <c r="B223" s="40"/>
      <c r="C223" s="40"/>
      <c r="D223" s="40"/>
      <c r="E223" s="40"/>
      <c r="F223" s="40"/>
    </row>
    <row r="224" spans="1:6" ht="11.25">
      <c r="A224" s="39"/>
      <c r="B224" s="40"/>
      <c r="C224" s="40"/>
      <c r="D224" s="40"/>
      <c r="E224" s="40"/>
      <c r="F224" s="40"/>
    </row>
    <row r="225" spans="1:6" ht="11.25">
      <c r="A225" s="39"/>
      <c r="B225" s="40"/>
      <c r="C225" s="40"/>
      <c r="D225" s="40"/>
      <c r="E225" s="40"/>
      <c r="F225" s="40"/>
    </row>
    <row r="226" spans="1:6" ht="11.25">
      <c r="A226" s="39"/>
      <c r="B226" s="40"/>
      <c r="C226" s="40"/>
      <c r="D226" s="40"/>
      <c r="E226" s="40"/>
      <c r="F226" s="40"/>
    </row>
    <row r="227" spans="1:6" ht="11.25">
      <c r="A227" s="39"/>
      <c r="B227" s="40"/>
      <c r="C227" s="40"/>
      <c r="D227" s="40"/>
      <c r="E227" s="40"/>
      <c r="F227" s="40"/>
    </row>
    <row r="228" spans="1:6" ht="11.25">
      <c r="A228" s="39"/>
      <c r="B228" s="40"/>
      <c r="C228" s="40"/>
      <c r="D228" s="40"/>
      <c r="E228" s="40"/>
      <c r="F228" s="40"/>
    </row>
    <row r="229" spans="1:6" ht="11.25">
      <c r="A229" s="39"/>
      <c r="B229" s="40"/>
      <c r="C229" s="40"/>
      <c r="D229" s="40"/>
      <c r="E229" s="40"/>
      <c r="F229" s="40"/>
    </row>
    <row r="230" spans="1:6" ht="11.25">
      <c r="A230" s="39"/>
      <c r="B230" s="40"/>
      <c r="C230" s="40"/>
      <c r="D230" s="40"/>
      <c r="E230" s="40"/>
      <c r="F230" s="40"/>
    </row>
    <row r="231" spans="1:6" ht="11.25">
      <c r="A231" s="39"/>
      <c r="B231" s="40"/>
      <c r="C231" s="40"/>
      <c r="D231" s="40"/>
      <c r="E231" s="40"/>
      <c r="F231" s="40"/>
    </row>
    <row r="232" spans="1:6" ht="11.25">
      <c r="A232" s="39"/>
      <c r="B232" s="40"/>
      <c r="C232" s="40"/>
      <c r="D232" s="40"/>
      <c r="E232" s="40"/>
      <c r="F232" s="40"/>
    </row>
    <row r="233" spans="1:6" ht="11.25">
      <c r="A233" s="39"/>
      <c r="B233" s="40"/>
      <c r="C233" s="40"/>
      <c r="D233" s="40"/>
      <c r="E233" s="40"/>
      <c r="F233" s="40"/>
    </row>
    <row r="234" spans="1:6" ht="11.25">
      <c r="A234" s="39"/>
      <c r="B234" s="40"/>
      <c r="C234" s="40"/>
      <c r="D234" s="40"/>
      <c r="E234" s="40"/>
      <c r="F234" s="40"/>
    </row>
    <row r="235" spans="1:6" ht="11.25">
      <c r="A235" s="39"/>
      <c r="B235" s="40"/>
      <c r="C235" s="40"/>
      <c r="D235" s="40"/>
      <c r="E235" s="40"/>
      <c r="F235" s="40"/>
    </row>
    <row r="236" spans="1:6" ht="11.25">
      <c r="A236" s="39"/>
      <c r="B236" s="40"/>
      <c r="C236" s="40"/>
      <c r="D236" s="40"/>
      <c r="E236" s="40"/>
      <c r="F236" s="40"/>
    </row>
    <row r="237" spans="1:6" ht="11.25">
      <c r="A237" s="39"/>
      <c r="B237" s="40"/>
      <c r="C237" s="40"/>
      <c r="D237" s="40"/>
      <c r="E237" s="40"/>
      <c r="F237" s="40"/>
    </row>
    <row r="238" spans="1:6" ht="11.25">
      <c r="A238" s="39"/>
      <c r="B238" s="40"/>
      <c r="C238" s="40"/>
      <c r="D238" s="40"/>
      <c r="E238" s="40"/>
      <c r="F238" s="40"/>
    </row>
    <row r="239" spans="1:6" ht="11.25">
      <c r="A239" s="39"/>
      <c r="B239" s="40"/>
      <c r="C239" s="40"/>
      <c r="D239" s="40"/>
      <c r="E239" s="40"/>
      <c r="F239" s="40"/>
    </row>
    <row r="240" spans="1:6" ht="11.25">
      <c r="A240" s="39"/>
      <c r="B240" s="40"/>
      <c r="C240" s="40"/>
      <c r="D240" s="40"/>
      <c r="E240" s="40"/>
      <c r="F240" s="40"/>
    </row>
    <row r="241" spans="1:6" ht="11.25">
      <c r="A241" s="39"/>
      <c r="B241" s="40"/>
      <c r="C241" s="40"/>
      <c r="D241" s="40"/>
      <c r="E241" s="40"/>
      <c r="F241" s="40"/>
    </row>
    <row r="242" spans="1:6" ht="11.25">
      <c r="A242" s="39"/>
      <c r="B242" s="40"/>
      <c r="C242" s="40"/>
      <c r="D242" s="40"/>
      <c r="E242" s="40"/>
      <c r="F242" s="40"/>
    </row>
    <row r="243" spans="1:6" ht="11.25">
      <c r="A243" s="39"/>
      <c r="B243" s="40"/>
      <c r="C243" s="40"/>
      <c r="D243" s="40"/>
      <c r="E243" s="40"/>
      <c r="F243" s="40"/>
    </row>
    <row r="244" spans="1:6" ht="11.25">
      <c r="A244" s="39"/>
      <c r="B244" s="40"/>
      <c r="C244" s="40"/>
      <c r="D244" s="40"/>
      <c r="E244" s="40"/>
      <c r="F244" s="40"/>
    </row>
    <row r="245" spans="1:6" ht="11.25">
      <c r="A245" s="39"/>
      <c r="B245" s="40"/>
      <c r="C245" s="40"/>
      <c r="D245" s="40"/>
      <c r="E245" s="40"/>
      <c r="F245" s="40"/>
    </row>
    <row r="246" spans="1:6" ht="11.25">
      <c r="A246" s="39"/>
      <c r="B246" s="40"/>
      <c r="C246" s="40"/>
      <c r="D246" s="40"/>
      <c r="E246" s="40"/>
      <c r="F246" s="40"/>
    </row>
    <row r="247" spans="1:6" ht="11.25">
      <c r="A247" s="39"/>
      <c r="B247" s="40"/>
      <c r="C247" s="40"/>
      <c r="D247" s="40"/>
      <c r="E247" s="40"/>
      <c r="F247" s="40"/>
    </row>
    <row r="248" spans="1:6" ht="11.25">
      <c r="A248" s="39"/>
      <c r="B248" s="40"/>
      <c r="C248" s="40"/>
      <c r="D248" s="40"/>
      <c r="E248" s="40"/>
      <c r="F248" s="40"/>
    </row>
    <row r="249" spans="1:6" ht="11.25">
      <c r="A249" s="39"/>
      <c r="B249" s="40"/>
      <c r="C249" s="40"/>
      <c r="D249" s="40"/>
      <c r="E249" s="40"/>
      <c r="F249" s="40"/>
    </row>
    <row r="250" spans="1:6" ht="11.25">
      <c r="A250" s="39"/>
      <c r="B250" s="40"/>
      <c r="C250" s="40"/>
      <c r="D250" s="40"/>
      <c r="E250" s="40"/>
      <c r="F250" s="40"/>
    </row>
    <row r="251" spans="1:6" ht="11.25">
      <c r="A251" s="39"/>
      <c r="B251" s="40"/>
      <c r="C251" s="40"/>
      <c r="D251" s="40"/>
      <c r="E251" s="40"/>
      <c r="F251" s="40"/>
    </row>
    <row r="252" spans="1:6" ht="11.25">
      <c r="A252" s="39"/>
      <c r="B252" s="40"/>
      <c r="C252" s="40"/>
      <c r="D252" s="40"/>
      <c r="E252" s="40"/>
      <c r="F252" s="40"/>
    </row>
    <row r="253" spans="1:6" ht="11.25">
      <c r="A253" s="39"/>
      <c r="B253" s="40"/>
      <c r="C253" s="40"/>
      <c r="D253" s="40"/>
      <c r="E253" s="40"/>
      <c r="F253" s="40"/>
    </row>
    <row r="254" spans="1:6" ht="11.25">
      <c r="A254" s="39"/>
      <c r="B254" s="40"/>
      <c r="C254" s="40"/>
      <c r="D254" s="40"/>
      <c r="E254" s="40"/>
      <c r="F254" s="40"/>
    </row>
    <row r="255" spans="1:6" ht="11.25">
      <c r="A255" s="39"/>
      <c r="B255" s="40"/>
      <c r="C255" s="40"/>
      <c r="D255" s="40"/>
      <c r="E255" s="40"/>
      <c r="F255" s="40"/>
    </row>
    <row r="256" spans="1:6" ht="11.25">
      <c r="A256" s="39"/>
      <c r="B256" s="40"/>
      <c r="C256" s="40"/>
      <c r="D256" s="40"/>
      <c r="E256" s="40"/>
      <c r="F256" s="40"/>
    </row>
    <row r="257" spans="1:6" ht="11.25">
      <c r="A257" s="39"/>
      <c r="B257" s="40"/>
      <c r="C257" s="40"/>
      <c r="D257" s="40"/>
      <c r="E257" s="40"/>
      <c r="F257" s="40"/>
    </row>
    <row r="258" spans="1:6" ht="11.25">
      <c r="A258" s="39"/>
      <c r="B258" s="40"/>
      <c r="C258" s="40"/>
      <c r="D258" s="40"/>
      <c r="E258" s="40"/>
      <c r="F258" s="40"/>
    </row>
    <row r="259" spans="1:6" ht="11.25">
      <c r="A259" s="39"/>
      <c r="B259" s="40"/>
      <c r="C259" s="40"/>
      <c r="D259" s="40"/>
      <c r="E259" s="40"/>
      <c r="F259" s="40"/>
    </row>
    <row r="260" spans="1:6" ht="11.25">
      <c r="A260" s="39"/>
      <c r="B260" s="40"/>
      <c r="C260" s="40"/>
      <c r="D260" s="40"/>
      <c r="E260" s="40"/>
      <c r="F260" s="40"/>
    </row>
    <row r="261" spans="1:6" ht="11.25">
      <c r="A261" s="39"/>
      <c r="B261" s="40"/>
      <c r="C261" s="40"/>
      <c r="D261" s="40"/>
      <c r="E261" s="40"/>
      <c r="F261" s="40"/>
    </row>
    <row r="262" spans="1:6" ht="11.25">
      <c r="A262" s="39"/>
      <c r="B262" s="40"/>
      <c r="C262" s="40"/>
      <c r="D262" s="40"/>
      <c r="E262" s="40"/>
      <c r="F262" s="40"/>
    </row>
    <row r="263" spans="1:6" ht="11.25">
      <c r="A263" s="39"/>
      <c r="B263" s="40"/>
      <c r="C263" s="40"/>
      <c r="D263" s="40"/>
      <c r="E263" s="40"/>
      <c r="F263" s="40"/>
    </row>
    <row r="264" spans="1:6" ht="11.25">
      <c r="A264" s="39"/>
      <c r="B264" s="40"/>
      <c r="C264" s="40"/>
      <c r="D264" s="40"/>
      <c r="E264" s="40"/>
      <c r="F264" s="40"/>
    </row>
    <row r="265" spans="1:6" ht="11.25">
      <c r="A265" s="39"/>
      <c r="B265" s="40"/>
      <c r="C265" s="40"/>
      <c r="D265" s="40"/>
      <c r="E265" s="40"/>
      <c r="F265" s="40"/>
    </row>
    <row r="266" spans="1:6" ht="11.25">
      <c r="A266" s="39"/>
      <c r="B266" s="40"/>
      <c r="C266" s="40"/>
      <c r="D266" s="40"/>
      <c r="E266" s="40"/>
      <c r="F266" s="40"/>
    </row>
    <row r="267" spans="1:6" ht="11.25">
      <c r="A267" s="39"/>
      <c r="B267" s="40"/>
      <c r="C267" s="40"/>
      <c r="D267" s="40"/>
      <c r="E267" s="40"/>
      <c r="F267" s="40"/>
    </row>
    <row r="268" spans="1:6" ht="11.25">
      <c r="A268" s="39"/>
      <c r="B268" s="40"/>
      <c r="C268" s="40"/>
      <c r="D268" s="40"/>
      <c r="E268" s="40"/>
      <c r="F268" s="40"/>
    </row>
    <row r="269" spans="1:6" ht="11.25">
      <c r="A269" s="39"/>
      <c r="B269" s="40"/>
      <c r="C269" s="40"/>
      <c r="D269" s="40"/>
      <c r="E269" s="40"/>
      <c r="F269" s="40"/>
    </row>
    <row r="270" spans="1:6" ht="11.25">
      <c r="A270" s="39"/>
      <c r="B270" s="40"/>
      <c r="C270" s="40"/>
      <c r="D270" s="40"/>
      <c r="E270" s="40"/>
      <c r="F270" s="40"/>
    </row>
    <row r="271" spans="1:6" ht="11.25">
      <c r="A271" s="39"/>
      <c r="B271" s="40"/>
      <c r="C271" s="40"/>
      <c r="D271" s="40"/>
      <c r="E271" s="40"/>
      <c r="F271" s="40"/>
    </row>
    <row r="272" spans="1:6" ht="11.25">
      <c r="A272" s="39"/>
      <c r="B272" s="40"/>
      <c r="C272" s="40"/>
      <c r="D272" s="40"/>
      <c r="E272" s="40"/>
      <c r="F272" s="40"/>
    </row>
    <row r="273" spans="1:6" ht="11.25">
      <c r="A273" s="39"/>
      <c r="B273" s="40"/>
      <c r="C273" s="40"/>
      <c r="D273" s="40"/>
      <c r="E273" s="40"/>
      <c r="F273" s="40"/>
    </row>
    <row r="274" spans="1:6" ht="11.25">
      <c r="A274" s="39"/>
      <c r="B274" s="40"/>
      <c r="C274" s="40"/>
      <c r="D274" s="40"/>
      <c r="E274" s="40"/>
      <c r="F274" s="40"/>
    </row>
    <row r="275" spans="1:6" ht="11.25">
      <c r="A275" s="39"/>
      <c r="B275" s="40"/>
      <c r="C275" s="40"/>
      <c r="D275" s="40"/>
      <c r="E275" s="40"/>
      <c r="F275" s="40"/>
    </row>
    <row r="276" spans="1:6" ht="11.25">
      <c r="A276" s="39"/>
      <c r="B276" s="40"/>
      <c r="C276" s="40"/>
      <c r="D276" s="40"/>
      <c r="E276" s="40"/>
      <c r="F276" s="40"/>
    </row>
    <row r="277" spans="1:6" ht="11.25">
      <c r="A277" s="39"/>
      <c r="B277" s="40"/>
      <c r="C277" s="40"/>
      <c r="D277" s="40"/>
      <c r="E277" s="40"/>
      <c r="F277" s="40"/>
    </row>
    <row r="278" spans="1:6" ht="11.25">
      <c r="A278" s="39"/>
      <c r="B278" s="40"/>
      <c r="C278" s="40"/>
      <c r="D278" s="40"/>
      <c r="E278" s="40"/>
      <c r="F278" s="40"/>
    </row>
    <row r="279" spans="1:6" ht="11.25">
      <c r="A279" s="39"/>
      <c r="B279" s="40"/>
      <c r="C279" s="40"/>
      <c r="D279" s="40"/>
      <c r="E279" s="40"/>
      <c r="F279" s="40"/>
    </row>
    <row r="280" spans="1:6" ht="11.25">
      <c r="A280" s="39"/>
      <c r="B280" s="40"/>
      <c r="C280" s="40"/>
      <c r="D280" s="40"/>
      <c r="E280" s="40"/>
      <c r="F280" s="40"/>
    </row>
    <row r="281" spans="1:6" ht="11.25">
      <c r="A281" s="39"/>
      <c r="B281" s="40"/>
      <c r="C281" s="40"/>
      <c r="D281" s="40"/>
      <c r="E281" s="40"/>
      <c r="F281" s="40"/>
    </row>
    <row r="282" spans="1:6" ht="11.25">
      <c r="A282" s="39"/>
      <c r="B282" s="40"/>
      <c r="C282" s="40"/>
      <c r="D282" s="40"/>
      <c r="E282" s="40"/>
      <c r="F282" s="40"/>
    </row>
    <row r="283" spans="1:6" ht="11.25">
      <c r="A283" s="39"/>
      <c r="B283" s="40"/>
      <c r="C283" s="40"/>
      <c r="D283" s="40"/>
      <c r="E283" s="40"/>
      <c r="F283" s="40"/>
    </row>
    <row r="284" spans="1:6" ht="11.25">
      <c r="A284" s="39"/>
      <c r="B284" s="40"/>
      <c r="C284" s="40"/>
      <c r="D284" s="40"/>
      <c r="E284" s="40"/>
      <c r="F284" s="40"/>
    </row>
    <row r="285" spans="1:6" ht="11.25">
      <c r="A285" s="39"/>
      <c r="B285" s="40"/>
      <c r="C285" s="40"/>
      <c r="D285" s="40"/>
      <c r="E285" s="40"/>
      <c r="F285" s="40"/>
    </row>
    <row r="286" spans="1:6" ht="11.25">
      <c r="A286" s="39"/>
      <c r="B286" s="40"/>
      <c r="C286" s="40"/>
      <c r="D286" s="40"/>
      <c r="E286" s="40"/>
      <c r="F286" s="40"/>
    </row>
    <row r="287" spans="1:6" ht="11.25">
      <c r="A287" s="39"/>
      <c r="B287" s="40"/>
      <c r="C287" s="40"/>
      <c r="D287" s="40"/>
      <c r="E287" s="40"/>
      <c r="F287" s="40"/>
    </row>
    <row r="288" spans="1:6" ht="11.25">
      <c r="A288" s="39"/>
      <c r="B288" s="40"/>
      <c r="C288" s="40"/>
      <c r="D288" s="40"/>
      <c r="E288" s="40"/>
      <c r="F288" s="40"/>
    </row>
    <row r="289" spans="1:6" ht="11.25">
      <c r="A289" s="39"/>
      <c r="B289" s="40"/>
      <c r="C289" s="40"/>
      <c r="D289" s="40"/>
      <c r="E289" s="40"/>
      <c r="F289" s="40"/>
    </row>
    <row r="290" spans="1:6" ht="11.25">
      <c r="A290" s="39"/>
      <c r="B290" s="40"/>
      <c r="C290" s="40"/>
      <c r="D290" s="40"/>
      <c r="E290" s="40"/>
      <c r="F290" s="40"/>
    </row>
    <row r="291" spans="1:6" ht="11.25">
      <c r="A291" s="39"/>
      <c r="B291" s="40"/>
      <c r="C291" s="40"/>
      <c r="D291" s="40"/>
      <c r="E291" s="40"/>
      <c r="F291" s="40"/>
    </row>
    <row r="292" spans="1:6" ht="11.25">
      <c r="A292" s="39"/>
      <c r="B292" s="40"/>
      <c r="C292" s="40"/>
      <c r="D292" s="40"/>
      <c r="E292" s="40"/>
      <c r="F292" s="40"/>
    </row>
    <row r="293" spans="1:6" ht="11.25">
      <c r="A293" s="39"/>
      <c r="B293" s="40"/>
      <c r="C293" s="40"/>
      <c r="D293" s="40"/>
      <c r="E293" s="40"/>
      <c r="F293" s="40"/>
    </row>
    <row r="294" spans="1:6" ht="11.25">
      <c r="A294" s="39"/>
      <c r="B294" s="40"/>
      <c r="C294" s="40"/>
      <c r="D294" s="40"/>
      <c r="E294" s="40"/>
      <c r="F294" s="40"/>
    </row>
    <row r="295" spans="1:6" ht="11.25">
      <c r="A295" s="39"/>
      <c r="B295" s="40"/>
      <c r="C295" s="40"/>
      <c r="D295" s="40"/>
      <c r="E295" s="40"/>
      <c r="F295" s="40"/>
    </row>
    <row r="296" spans="1:6" ht="11.25">
      <c r="A296" s="39"/>
      <c r="B296" s="40"/>
      <c r="C296" s="40"/>
      <c r="D296" s="40"/>
      <c r="E296" s="40"/>
      <c r="F296" s="40"/>
    </row>
    <row r="297" spans="1:6" ht="11.25">
      <c r="A297" s="39"/>
      <c r="B297" s="40"/>
      <c r="C297" s="40"/>
      <c r="D297" s="40"/>
      <c r="E297" s="40"/>
      <c r="F297" s="40"/>
    </row>
    <row r="298" spans="1:6" ht="11.25">
      <c r="A298" s="39"/>
      <c r="B298" s="40"/>
      <c r="C298" s="40"/>
      <c r="D298" s="40"/>
      <c r="E298" s="40"/>
      <c r="F298" s="40"/>
    </row>
    <row r="299" spans="1:6" ht="11.25">
      <c r="A299" s="39"/>
      <c r="B299" s="40"/>
      <c r="C299" s="40"/>
      <c r="D299" s="40"/>
      <c r="E299" s="40"/>
      <c r="F299" s="40"/>
    </row>
    <row r="300" spans="1:6" ht="11.25">
      <c r="A300" s="39"/>
      <c r="B300" s="40"/>
      <c r="C300" s="40"/>
      <c r="D300" s="40"/>
      <c r="E300" s="40"/>
      <c r="F300" s="40"/>
    </row>
    <row r="301" spans="1:6" ht="11.25">
      <c r="A301" s="39"/>
      <c r="B301" s="40"/>
      <c r="C301" s="40"/>
      <c r="D301" s="40"/>
      <c r="E301" s="40"/>
      <c r="F301" s="40"/>
    </row>
    <row r="302" spans="1:6" ht="11.25">
      <c r="A302" s="39"/>
      <c r="B302" s="40"/>
      <c r="C302" s="40"/>
      <c r="D302" s="40"/>
      <c r="E302" s="40"/>
      <c r="F302" s="40"/>
    </row>
  </sheetData>
  <sheetProtection selectLockedCells="1" selectUnlockedCells="1"/>
  <mergeCells count="3">
    <mergeCell ref="E1:F1"/>
    <mergeCell ref="A2:F2"/>
    <mergeCell ref="A178:F178"/>
  </mergeCells>
  <printOptions/>
  <pageMargins left="0.7875" right="0.3152777777777777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13">
      <selection activeCell="I29" sqref="I29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4" t="s">
        <v>368</v>
      </c>
      <c r="F1" s="164"/>
    </row>
    <row r="2" spans="1:5" ht="12.75">
      <c r="A2" s="41" t="s">
        <v>369</v>
      </c>
      <c r="B2" s="41"/>
      <c r="C2" s="41"/>
      <c r="D2" s="41"/>
      <c r="E2" s="41"/>
    </row>
    <row r="3" ht="4.5" customHeight="1">
      <c r="A3" s="41"/>
    </row>
    <row r="4" spans="1:6" ht="12.75" customHeight="1">
      <c r="A4" s="171" t="s">
        <v>18</v>
      </c>
      <c r="B4" s="171" t="s">
        <v>19</v>
      </c>
      <c r="C4" s="171" t="s">
        <v>370</v>
      </c>
      <c r="D4" s="171" t="s">
        <v>371</v>
      </c>
      <c r="E4" s="172" t="s">
        <v>22</v>
      </c>
      <c r="F4" s="173" t="s">
        <v>23</v>
      </c>
    </row>
    <row r="5" spans="1:6" s="43" customFormat="1" ht="54" customHeight="1">
      <c r="A5" s="171"/>
      <c r="B5" s="171"/>
      <c r="C5" s="171"/>
      <c r="D5" s="171"/>
      <c r="E5" s="172"/>
      <c r="F5" s="173"/>
    </row>
    <row r="6" spans="1:6" ht="12.75">
      <c r="A6" s="42">
        <v>1</v>
      </c>
      <c r="B6" s="44">
        <v>2</v>
      </c>
      <c r="C6" s="44">
        <v>3</v>
      </c>
      <c r="D6" s="44" t="s">
        <v>24</v>
      </c>
      <c r="E6" s="44" t="s">
        <v>25</v>
      </c>
      <c r="F6" s="44" t="s">
        <v>26</v>
      </c>
    </row>
    <row r="7" spans="1:6" ht="22.5">
      <c r="A7" s="45" t="s">
        <v>372</v>
      </c>
      <c r="B7" s="46">
        <v>500</v>
      </c>
      <c r="C7" s="47" t="s">
        <v>29</v>
      </c>
      <c r="D7" s="48">
        <f>D15</f>
        <v>259600</v>
      </c>
      <c r="E7" s="49">
        <f>E15</f>
        <v>-172796.11000000127</v>
      </c>
      <c r="F7" s="50">
        <f>D7-E7</f>
        <v>432396.11000000127</v>
      </c>
    </row>
    <row r="8" spans="1:6" ht="12.75">
      <c r="A8" s="45" t="s">
        <v>373</v>
      </c>
      <c r="B8" s="51"/>
      <c r="C8" s="52"/>
      <c r="D8" s="53"/>
      <c r="E8" s="54" t="s">
        <v>40</v>
      </c>
      <c r="F8" s="55"/>
    </row>
    <row r="9" spans="1:6" ht="22.5">
      <c r="A9" s="56" t="s">
        <v>374</v>
      </c>
      <c r="B9" s="57">
        <v>520</v>
      </c>
      <c r="C9" s="58" t="s">
        <v>29</v>
      </c>
      <c r="D9" s="59" t="s">
        <v>40</v>
      </c>
      <c r="E9" s="60"/>
      <c r="F9" s="61" t="s">
        <v>40</v>
      </c>
    </row>
    <row r="10" spans="1:6" ht="12.75">
      <c r="A10" s="45" t="s">
        <v>375</v>
      </c>
      <c r="B10" s="62"/>
      <c r="C10" s="63"/>
      <c r="D10" s="64"/>
      <c r="E10" s="65"/>
      <c r="F10" s="66"/>
    </row>
    <row r="11" spans="1:6" ht="30" customHeight="1">
      <c r="A11" s="67" t="s">
        <v>376</v>
      </c>
      <c r="B11" s="57"/>
      <c r="C11" s="58" t="s">
        <v>40</v>
      </c>
      <c r="D11" s="59" t="s">
        <v>40</v>
      </c>
      <c r="E11" s="59" t="s">
        <v>40</v>
      </c>
      <c r="F11" s="68" t="s">
        <v>40</v>
      </c>
    </row>
    <row r="12" spans="1:6" ht="22.5">
      <c r="A12" s="56" t="s">
        <v>377</v>
      </c>
      <c r="B12" s="57">
        <v>620</v>
      </c>
      <c r="C12" s="58" t="s">
        <v>29</v>
      </c>
      <c r="D12" s="59" t="s">
        <v>40</v>
      </c>
      <c r="E12" s="59" t="s">
        <v>40</v>
      </c>
      <c r="F12" s="61" t="s">
        <v>40</v>
      </c>
    </row>
    <row r="13" spans="1:6" ht="12.75">
      <c r="A13" s="69" t="s">
        <v>375</v>
      </c>
      <c r="B13" s="62"/>
      <c r="C13" s="63"/>
      <c r="D13" s="70"/>
      <c r="E13" s="71"/>
      <c r="F13" s="66"/>
    </row>
    <row r="14" spans="1:6" ht="12.75">
      <c r="A14" s="72" t="s">
        <v>40</v>
      </c>
      <c r="B14" s="73"/>
      <c r="C14" s="63" t="s">
        <v>40</v>
      </c>
      <c r="D14" s="74" t="s">
        <v>40</v>
      </c>
      <c r="E14" s="71" t="s">
        <v>40</v>
      </c>
      <c r="F14" s="75" t="s">
        <v>40</v>
      </c>
    </row>
    <row r="15" spans="1:6" ht="12.75">
      <c r="A15" s="69" t="s">
        <v>378</v>
      </c>
      <c r="B15" s="76">
        <v>700</v>
      </c>
      <c r="C15" s="77" t="s">
        <v>379</v>
      </c>
      <c r="D15" s="78">
        <f>D16</f>
        <v>259600</v>
      </c>
      <c r="E15" s="79">
        <f>E16</f>
        <v>-172796.11000000127</v>
      </c>
      <c r="F15" s="55">
        <f>D15-E15</f>
        <v>432396.11000000127</v>
      </c>
    </row>
    <row r="16" spans="1:6" ht="21.75" customHeight="1">
      <c r="A16" s="56" t="s">
        <v>380</v>
      </c>
      <c r="B16" s="57">
        <v>700</v>
      </c>
      <c r="C16" s="80" t="s">
        <v>381</v>
      </c>
      <c r="D16" s="78">
        <v>259600</v>
      </c>
      <c r="E16" s="81">
        <f>E17+E21</f>
        <v>-172796.11000000127</v>
      </c>
      <c r="F16" s="82">
        <f>D16-E16</f>
        <v>432396.11000000127</v>
      </c>
    </row>
    <row r="17" spans="1:6" ht="22.5">
      <c r="A17" s="83" t="s">
        <v>382</v>
      </c>
      <c r="B17" s="73">
        <v>710</v>
      </c>
      <c r="C17" s="80" t="s">
        <v>383</v>
      </c>
      <c r="D17" s="84" t="str">
        <f>D20</f>
        <v>-8622900.00</v>
      </c>
      <c r="E17" s="78">
        <f>E20</f>
        <v>-8872231.71</v>
      </c>
      <c r="F17" s="85" t="s">
        <v>29</v>
      </c>
    </row>
    <row r="18" spans="1:6" ht="22.5">
      <c r="A18" s="56" t="s">
        <v>384</v>
      </c>
      <c r="B18" s="57">
        <v>710</v>
      </c>
      <c r="C18" s="77" t="s">
        <v>385</v>
      </c>
      <c r="D18" s="86" t="str">
        <f>D19</f>
        <v>-8622900.00</v>
      </c>
      <c r="E18" s="84">
        <f>E20</f>
        <v>-8872231.71</v>
      </c>
      <c r="F18" s="85" t="s">
        <v>29</v>
      </c>
    </row>
    <row r="19" spans="1:6" ht="22.5">
      <c r="A19" s="56" t="s">
        <v>386</v>
      </c>
      <c r="B19" s="57">
        <v>710</v>
      </c>
      <c r="C19" s="77" t="s">
        <v>387</v>
      </c>
      <c r="D19" s="84" t="str">
        <f>D20</f>
        <v>-8622900.00</v>
      </c>
      <c r="E19" s="84">
        <f>E20</f>
        <v>-8872231.71</v>
      </c>
      <c r="F19" s="85" t="s">
        <v>29</v>
      </c>
    </row>
    <row r="20" spans="1:6" ht="33.75">
      <c r="A20" s="56" t="s">
        <v>388</v>
      </c>
      <c r="B20" s="57">
        <v>710</v>
      </c>
      <c r="C20" s="77" t="s">
        <v>389</v>
      </c>
      <c r="D20" s="87" t="s">
        <v>390</v>
      </c>
      <c r="E20" s="88">
        <v>-8872231.71</v>
      </c>
      <c r="F20" s="85" t="s">
        <v>29</v>
      </c>
    </row>
    <row r="21" spans="1:6" ht="22.5">
      <c r="A21" s="56" t="s">
        <v>391</v>
      </c>
      <c r="B21" s="57">
        <v>720</v>
      </c>
      <c r="C21" s="89" t="s">
        <v>392</v>
      </c>
      <c r="D21" s="78">
        <f>D24</f>
        <v>8882522</v>
      </c>
      <c r="E21" s="90">
        <f>E24</f>
        <v>8699435.6</v>
      </c>
      <c r="F21" s="85" t="s">
        <v>29</v>
      </c>
    </row>
    <row r="22" spans="1:6" ht="22.5">
      <c r="A22" s="56" t="s">
        <v>393</v>
      </c>
      <c r="B22" s="57">
        <v>720</v>
      </c>
      <c r="C22" s="89" t="s">
        <v>394</v>
      </c>
      <c r="D22" s="91">
        <f>D24</f>
        <v>8882522</v>
      </c>
      <c r="E22" s="90">
        <f>E24</f>
        <v>8699435.6</v>
      </c>
      <c r="F22" s="85" t="s">
        <v>29</v>
      </c>
    </row>
    <row r="23" spans="1:6" ht="22.5">
      <c r="A23" s="56" t="s">
        <v>395</v>
      </c>
      <c r="B23" s="57">
        <v>720</v>
      </c>
      <c r="C23" s="89" t="s">
        <v>396</v>
      </c>
      <c r="D23" s="91">
        <f>D24</f>
        <v>8882522</v>
      </c>
      <c r="E23" s="90">
        <f>E24</f>
        <v>8699435.6</v>
      </c>
      <c r="F23" s="85" t="s">
        <v>29</v>
      </c>
    </row>
    <row r="24" spans="1:6" ht="33.75">
      <c r="A24" s="92" t="s">
        <v>397</v>
      </c>
      <c r="B24" s="93">
        <v>720</v>
      </c>
      <c r="C24" s="94" t="s">
        <v>398</v>
      </c>
      <c r="D24" s="95">
        <v>8882522</v>
      </c>
      <c r="E24" s="96">
        <v>8699435.6</v>
      </c>
      <c r="F24" s="97" t="s">
        <v>29</v>
      </c>
    </row>
    <row r="26" spans="1:3" ht="18.75" customHeight="1">
      <c r="A26" s="98" t="s">
        <v>399</v>
      </c>
      <c r="C26" s="99" t="s">
        <v>400</v>
      </c>
    </row>
    <row r="27" ht="12.75">
      <c r="C27" s="100" t="s">
        <v>401</v>
      </c>
    </row>
    <row r="28" ht="0.75" customHeight="1"/>
    <row r="29" spans="1:3" ht="14.25" customHeight="1">
      <c r="A29" s="2" t="s">
        <v>402</v>
      </c>
      <c r="B29" s="2"/>
      <c r="C29" s="2"/>
    </row>
    <row r="30" spans="1:3" s="2" customFormat="1" ht="11.25">
      <c r="A30" s="2" t="s">
        <v>403</v>
      </c>
      <c r="C30" s="99" t="s">
        <v>404</v>
      </c>
    </row>
    <row r="31" s="2" customFormat="1" ht="10.5" customHeight="1">
      <c r="C31" s="100" t="s">
        <v>401</v>
      </c>
    </row>
    <row r="32" s="2" customFormat="1" ht="12.75" customHeight="1" hidden="1"/>
    <row r="33" spans="1:3" s="2" customFormat="1" ht="16.5" customHeight="1">
      <c r="A33" s="2" t="s">
        <v>405</v>
      </c>
      <c r="C33" s="101"/>
    </row>
    <row r="34" s="2" customFormat="1" ht="10.5" customHeight="1">
      <c r="C34" s="100" t="s">
        <v>401</v>
      </c>
    </row>
    <row r="35" s="2" customFormat="1" ht="20.25" customHeight="1">
      <c r="A35" s="102" t="s">
        <v>421</v>
      </c>
    </row>
  </sheetData>
  <sheetProtection selectLockedCells="1" selectUnlockedCells="1"/>
  <mergeCells count="7">
    <mergeCell ref="E1:F1"/>
    <mergeCell ref="A4:A5"/>
    <mergeCell ref="B4:B5"/>
    <mergeCell ref="C4:C5"/>
    <mergeCell ref="D4:D5"/>
    <mergeCell ref="E4:E5"/>
    <mergeCell ref="F4:F5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2019-01-29T15:58:43Z</cp:lastPrinted>
  <dcterms:created xsi:type="dcterms:W3CDTF">2019-01-28T14:45:56Z</dcterms:created>
  <dcterms:modified xsi:type="dcterms:W3CDTF">2019-02-08T09:05:24Z</dcterms:modified>
  <cp:category/>
  <cp:version/>
  <cp:contentType/>
  <cp:contentStatus/>
</cp:coreProperties>
</file>