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1"/>
  </bookViews>
  <sheets>
    <sheet name="117_1" sheetId="1" r:id="rId1"/>
    <sheet name="117_2" sheetId="2" r:id="rId2"/>
    <sheet name="117_3" sheetId="3" r:id="rId3"/>
  </sheets>
  <definedNames>
    <definedName name="Excel_BuiltIn_Print_Area_5">'117_2'!$A$2:$F$115</definedName>
  </definedNames>
  <calcPr fullCalcOnLoad="1"/>
</workbook>
</file>

<file path=xl/sharedStrings.xml><?xml version="1.0" encoding="utf-8"?>
<sst xmlns="http://schemas.openxmlformats.org/spreadsheetml/2006/main" count="678" uniqueCount="367">
  <si>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</si>
  <si>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951 0503 0520020130 240</t>
  </si>
  <si>
    <t>951 0503 0520020140 240</t>
  </si>
  <si>
    <t>Муниципальная программа Табунщиковского сельского поселения «Развитие культуры»</t>
  </si>
  <si>
    <t>951 0801 0600000000 000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</si>
  <si>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</si>
  <si>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</si>
  <si>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</si>
  <si>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</si>
  <si>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</si>
  <si>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</si>
  <si>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</si>
  <si>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</si>
  <si>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</si>
  <si>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</si>
  <si>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</si>
  <si>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</si>
  <si>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</si>
  <si>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</si>
  <si>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</si>
  <si>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</si>
  <si>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</si>
  <si>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</si>
  <si>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</si>
  <si>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</si>
  <si>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</si>
  <si>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</si>
  <si>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951 0113 0000000000 000</t>
  </si>
  <si>
    <t>951 0113 0120000000 000</t>
  </si>
  <si>
    <t>951 0113 0210000000 000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</si>
  <si>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</si>
  <si>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</si>
  <si>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</si>
  <si>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</si>
  <si>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</si>
  <si>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</si>
  <si>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</si>
  <si>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</si>
  <si>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</si>
  <si>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</si>
  <si>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</si>
  <si>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</si>
  <si>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</si>
  <si>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</si>
  <si>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</si>
  <si>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</si>
  <si>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</si>
  <si>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</si>
  <si>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</si>
  <si>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</si>
  <si>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</si>
  <si>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</si>
  <si>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</si>
  <si>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</si>
  <si>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</si>
  <si>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</si>
  <si>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</si>
  <si>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</si>
  <si>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</si>
  <si>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</si>
  <si>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</si>
  <si>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</si>
  <si>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</si>
  <si>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</si>
  <si>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</si>
  <si>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</si>
  <si>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</si>
  <si>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</si>
  <si>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</si>
  <si>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</si>
  <si>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</si>
  <si>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</si>
  <si>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</si>
  <si>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</si>
  <si>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</si>
  <si>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</si>
  <si>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</si>
  <si>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</si>
  <si>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</si>
  <si>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</si>
  <si>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</si>
  <si>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</si>
  <si>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</si>
  <si>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</si>
  <si>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</si>
  <si>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</si>
  <si>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</si>
  <si>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</si>
  <si>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</si>
  <si>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</si>
  <si>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</si>
  <si>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</si>
  <si>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</si>
  <si>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</si>
  <si>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</si>
  <si>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</si>
  <si>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</si>
  <si>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</si>
  <si>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</si>
  <si>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</si>
  <si>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Изменение остатков средств на счетах по учету средств бюджета</t>
  </si>
  <si>
    <t>951 01  00  00  00  00  0000  000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</si>
  <si>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</si>
  <si>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</si>
  <si>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450</t>
  </si>
  <si>
    <t>000  1  06  00000  00  0000  000</t>
  </si>
  <si>
    <t>000  1  06  01000  00  0000  110</t>
  </si>
  <si>
    <t>000  1  06  01030  10  0000  110</t>
  </si>
  <si>
    <t>000  1  06  06000  00  0000  110</t>
  </si>
  <si>
    <t>000  1  16  00000  00  0000  000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</si>
  <si>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</si>
  <si>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</si>
  <si>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</si>
  <si>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</si>
  <si>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</si>
  <si>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</si>
  <si>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</si>
  <si>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</si>
  <si>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</si>
  <si>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</si>
  <si>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</si>
  <si>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</si>
  <si>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</si>
  <si>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</si>
  <si>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</si>
  <si>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</si>
  <si>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</si>
  <si>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</si>
  <si>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</si>
  <si>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</si>
  <si>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</si>
  <si>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</si>
  <si>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</si>
  <si>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</si>
  <si>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</si>
  <si>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</si>
  <si>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</si>
  <si>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</si>
  <si>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</si>
  <si>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</si>
  <si>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</si>
  <si>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</si>
  <si>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</si>
  <si>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</si>
  <si>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</si>
  <si>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</si>
  <si>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</si>
  <si>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</si>
  <si>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</si>
  <si>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</si>
  <si>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</si>
  <si>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</si>
  <si>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</si>
  <si>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</si>
  <si>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</si>
  <si>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</si>
  <si>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</si>
  <si>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</si>
  <si>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</si>
  <si>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</si>
  <si>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</si>
  <si>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</si>
  <si>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</si>
  <si>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</si>
  <si>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</si>
  <si>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</si>
  <si>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</si>
  <si>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</si>
  <si>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</si>
  <si>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</si>
  <si>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</si>
  <si>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</si>
  <si>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Национальная экономика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</si>
  <si>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</si>
  <si>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</si>
  <si>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</si>
  <si>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t>Культура, кинематография</t>
  </si>
  <si>
    <t xml:space="preserve">Главный бухгалтер  ____________________ 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</si>
  <si>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</si>
  <si>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</si>
  <si>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</si>
  <si>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</si>
  <si>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</si>
  <si>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</si>
  <si>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</si>
  <si>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</si>
  <si>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</si>
  <si>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</si>
  <si>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</si>
  <si>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</si>
  <si>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</si>
  <si>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</si>
  <si>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</si>
  <si>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</si>
  <si>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</si>
  <si>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</si>
  <si>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</si>
  <si>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</si>
  <si>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</si>
  <si>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</si>
  <si>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</si>
  <si>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</si>
  <si>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</si>
  <si>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</si>
  <si>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</si>
  <si>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</si>
  <si>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</si>
  <si>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951 0801 0620000000 000</t>
  </si>
  <si>
    <t>951 0801 0620000590 000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</si>
  <si>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</si>
  <si>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</si>
  <si>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</si>
  <si>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</si>
  <si>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</si>
  <si>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</si>
  <si>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</si>
  <si>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951 0801 0620000590 611</t>
  </si>
  <si>
    <t>951 0113 9990020230 244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</si>
  <si>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</si>
  <si>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 xml:space="preserve">Увеличение остатков средств </t>
  </si>
  <si>
    <t xml:space="preserve">951 0104 0120000110 120 </t>
  </si>
  <si>
    <t>Расходы на выплаты персоналу государственных (муниципальных) органов</t>
  </si>
  <si>
    <t xml:space="preserve">951 0104 0120000190 240 </t>
  </si>
  <si>
    <t>Иные закупки товаров, работ и услуг для обеспечения государственных (муниципальных) нужд</t>
  </si>
  <si>
    <t>951 0104 9990072390 240</t>
  </si>
  <si>
    <t>Уплата налогов, сборов и иных платежей</t>
  </si>
  <si>
    <t>951 0113 0210020240 850</t>
  </si>
  <si>
    <t>951 0113 0220020020 240</t>
  </si>
  <si>
    <t>951 0113 9990020230 240</t>
  </si>
  <si>
    <t xml:space="preserve">951 0203 9990051180 120 </t>
  </si>
  <si>
    <t>951 0203 9990051180 240</t>
  </si>
  <si>
    <t>951 0309 0310020030 240</t>
  </si>
  <si>
    <t>951 0409 0410020060 240</t>
  </si>
  <si>
    <t>951 0409 04100S3510 240</t>
  </si>
  <si>
    <t>951 0409 0420020220 240</t>
  </si>
  <si>
    <t>951 0503 0520020120 240</t>
  </si>
  <si>
    <t>951 0503 0520020210 240</t>
  </si>
  <si>
    <t>Субсидии бюджетным учреждениям</t>
  </si>
  <si>
    <t>951 0801 0620000590 610</t>
  </si>
  <si>
    <t>Иные выплаты персоналу государственных (муниципальных) органов, за исключением фонда оплаты труда</t>
  </si>
  <si>
    <t>951 0104 9900000000 000</t>
  </si>
  <si>
    <t>Иные непрограммные расходы</t>
  </si>
  <si>
    <t>951 0104 9990000000 000</t>
  </si>
  <si>
    <t>951 0113 0100000000 000</t>
  </si>
  <si>
    <t>Муниципальная программа Табунщиковского сельского поселения «Муниципальная политика»</t>
  </si>
  <si>
    <t>951 0113 0200000000 000</t>
  </si>
  <si>
    <t>Непрограммные расходы органа местного самоуправления Табунщиковского сельского поселения</t>
  </si>
  <si>
    <t>951 0113 9900000000 000</t>
  </si>
  <si>
    <t xml:space="preserve">951 0203 9900000000 000 </t>
  </si>
  <si>
    <t>951 0309 0300000000 000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</si>
  <si>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</si>
  <si>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951 0409 0400000000 000</t>
  </si>
  <si>
    <t>Муниципальная программа Табунщиковского сельского поселения «Развитие транспортной системы»</t>
  </si>
  <si>
    <t>951 0503 0500000000 000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</si>
  <si>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</si>
  <si>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Уплата прочих налогов, сборов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</si>
  <si>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</si>
  <si>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</si>
  <si>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Уплата прочих налогов, сборов</t>
  </si>
  <si>
    <t>000  2  02  10000  00  0000  151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</si>
  <si>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</si>
  <si>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</si>
  <si>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</si>
  <si>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</si>
  <si>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</si>
  <si>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</si>
  <si>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000  2  02  30024  10  0000  151</t>
  </si>
  <si>
    <t>000  2  02  40000  00  0000  151</t>
  </si>
  <si>
    <t>000  2  02  40014  00  0000  151</t>
  </si>
  <si>
    <t>000  2  02  40014  10  0000  151</t>
  </si>
  <si>
    <t>Подпрограмма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</si>
  <si>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951 0309 0340000000 000</t>
  </si>
  <si>
    <t>Мероприятия по повышению уровня антитеррористиче-ской защищенности населения и информационно-пропагандистское противодействие экстремизму на терри-тории поселения в рамках подпрограммы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</si>
  <si>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951 0309 0340020250 000</t>
  </si>
  <si>
    <t>951 0309 0340020250 240</t>
  </si>
  <si>
    <t>951 0309 0340020250 244</t>
  </si>
  <si>
    <t>Образование</t>
  </si>
  <si>
    <t>951 0700 0000000000 000</t>
  </si>
  <si>
    <t>951 0705 0000000000 000</t>
  </si>
  <si>
    <t>Профессиональная подготовка, переподготовка и повыше-ние квалификации</t>
  </si>
  <si>
    <t>951 0705 0200000000 000</t>
  </si>
  <si>
    <t>951 0705 0210000000 000</t>
  </si>
  <si>
    <t>Мероприятия по повышению квалификации муниципаль-ных служащих в рамках подпрограммы «Развитие муниципального управления и муниципальной службы в Табун-щиковском сельском поселении» муниципальной программы Табунщиковского сельского поселения «Муниципальная политика»</t>
  </si>
  <si>
    <t>951 0705 0210020010 000</t>
  </si>
  <si>
    <t>951 0705 0210020010 240</t>
  </si>
  <si>
    <t>951 0705 0210020010 244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</si>
  <si>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</si>
  <si>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</si>
  <si>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</si>
  <si>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</si>
  <si>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951 0503 0520099990 852</t>
  </si>
  <si>
    <t>951 0503 0520099990 850</t>
  </si>
  <si>
    <t>951 0503 0520099990 000</t>
  </si>
  <si>
    <t>951 0113 0120099990 000</t>
  </si>
  <si>
    <t>951 0113 0120099990 850</t>
  </si>
  <si>
    <t>951 0113 0120099990 851</t>
  </si>
  <si>
    <t>951 0113 0120099990 852</t>
  </si>
  <si>
    <t>О.В. Васькова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</si>
  <si>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</si>
  <si>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</si>
  <si>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000   1  08  00000 00  0000 000</t>
  </si>
  <si>
    <t>000   1  08  04020 01 1000 110</t>
  </si>
  <si>
    <t>951 0113 0240000000 000</t>
  </si>
  <si>
    <t>951 0409 0410085040 000</t>
  </si>
  <si>
    <t>951  0409 0410085040 000</t>
  </si>
  <si>
    <t>951  0409 0410085040 540</t>
  </si>
  <si>
    <t>Иные межбюджетные трансферты бюджетам муниципальных районов на дорожную деятельность в отношеннии автомобильных дорог местного значения в границах населенных пунктов поселений</t>
  </si>
  <si>
    <t>Доходы от реализации иного имущества, находящегося в собственности поселений</t>
  </si>
  <si>
    <t>000  1  14  02053  10  0000  410</t>
  </si>
  <si>
    <t>000  1  14  02053  00  0000  410</t>
  </si>
  <si>
    <t>000  1  14 00000  00  0000  000</t>
  </si>
  <si>
    <t>Единый сельскохозяйственный налог</t>
  </si>
  <si>
    <t>000  1  05  00000  00  0000  000</t>
  </si>
  <si>
    <t>951 0502 0000000000 000</t>
  </si>
  <si>
    <t>951 0502 0500000000 000</t>
  </si>
  <si>
    <t>Подпрограмма "Развитие жилищно-коммунального хозяйстваТабунщиковского сельского поселения"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</si>
  <si>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</si>
  <si>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</si>
  <si>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951 0502 0510020090 240</t>
  </si>
  <si>
    <t>951 0502 0510020090 244</t>
  </si>
  <si>
    <t>951 0113 0120099990 853</t>
  </si>
  <si>
    <t>951 0502 05100S3660 000</t>
  </si>
  <si>
    <t>(в ред. Приказа Минфина России от 16.11.2016 № 191н)</t>
  </si>
  <si>
    <t>000  2  02  49999  00  0000  151</t>
  </si>
  <si>
    <t>000  2  02  49999  10  0000  151</t>
  </si>
  <si>
    <t xml:space="preserve">Прочие межбюджетные трансферты, передаваемые бюджетам </t>
  </si>
  <si>
    <t>951 0113 0220020260 244</t>
  </si>
  <si>
    <t>951 0113 0220020260 240</t>
  </si>
  <si>
    <t>951 0113 0220020260 000</t>
  </si>
  <si>
    <t>951 0113 0240020270 244</t>
  </si>
  <si>
    <t>951 0113 0240020270 240</t>
  </si>
  <si>
    <t>951 0113 0240020270 000</t>
  </si>
  <si>
    <t>951 0113 0240020280 000</t>
  </si>
  <si>
    <t>951 0113 0240020280 240</t>
  </si>
  <si>
    <t>951 0113 0240020280 244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</si>
  <si>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"Обеспечение реслизации муниципальной программы «Обеспечение реализации муниципальной программы Табунщиковского сельского поселения «Муниципальная политика»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</si>
  <si>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</si>
  <si>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диспасеризации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«Муниципальная политика»</t>
  </si>
  <si>
    <t>Мероприятия по обеспечению проведения специальной оценки условий труда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«Муниципальная политика»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</si>
  <si>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</si>
  <si>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</si>
  <si>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</si>
  <si>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</si>
  <si>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</si>
  <si>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000  1  05  03010  01  0000  110</t>
  </si>
  <si>
    <t>000  1  05  03000  01  0000  110</t>
  </si>
  <si>
    <t>000   1  08  04000 01 0000 110</t>
  </si>
  <si>
    <t>000  1  14  00000  00  0000  000</t>
  </si>
  <si>
    <t>951 0801 0620000850 610</t>
  </si>
  <si>
    <t>951 0801 06200S3850 611</t>
  </si>
  <si>
    <t>951 0801 0620000850 000</t>
  </si>
  <si>
    <t xml:space="preserve">Глава Администрации    _______________________    </t>
  </si>
  <si>
    <t xml:space="preserve">        О.Н. Здроб</t>
  </si>
  <si>
    <t>951 0801 0620071180 612</t>
  </si>
  <si>
    <t>951 0801 0620071180 610</t>
  </si>
  <si>
    <t>951 0801 0620071180 000</t>
  </si>
  <si>
    <t>Субсидии бюджетным учреждениям на иные цели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</si>
  <si>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про-граммы Табунщиковского сельского поселения «Развитие культуры»</t>
  </si>
  <si>
    <t>951 0502 05100S3660 814</t>
  </si>
  <si>
    <t>951 0502 05100S3660 810</t>
  </si>
  <si>
    <t>"08" ноября 2017г.</t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</si>
  <si>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сельское поселение"                                                             </t>
    </r>
  </si>
  <si>
    <t>О.А Скорикова</t>
  </si>
  <si>
    <t xml:space="preserve">                 на 1 января 2018 г.</t>
  </si>
  <si>
    <t>01.01.2018.</t>
  </si>
  <si>
    <t xml:space="preserve"> </t>
  </si>
  <si>
    <t>-8481100.00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</si>
</sst>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&quot;-&quot;??_);_(@_)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2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8"/>
      <name val="Arial Cyr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4" xfId="55" applyNumberFormat="1" applyBorder="1" applyAlignment="1">
      <alignment horizontal="center"/>
      <protection/>
    </xf>
    <xf numFmtId="49" fontId="14" fillId="0" borderId="25" xfId="55" applyNumberFormat="1" applyFont="1" applyBorder="1" applyAlignment="1">
      <alignment horizontal="center"/>
      <protection/>
    </xf>
    <xf numFmtId="1" fontId="14" fillId="0" borderId="26" xfId="55" applyNumberFormat="1" applyBorder="1" applyAlignment="1">
      <alignment horizontal="center"/>
      <protection/>
    </xf>
    <xf numFmtId="1" fontId="14" fillId="0" borderId="27" xfId="55" applyNumberForma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49" fontId="14" fillId="0" borderId="33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49" fontId="14" fillId="0" borderId="20" xfId="0" applyNumberFormat="1" applyFont="1" applyFill="1" applyBorder="1" applyAlignment="1">
      <alignment horizontal="center" vertical="top" wrapText="1"/>
    </xf>
    <xf numFmtId="49" fontId="14" fillId="0" borderId="34" xfId="0" applyNumberFormat="1" applyFont="1" applyBorder="1" applyAlignment="1">
      <alignment horizontal="center" vertical="top" wrapText="1"/>
    </xf>
    <xf numFmtId="49" fontId="14" fillId="0" borderId="31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17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right" wrapText="1"/>
    </xf>
    <xf numFmtId="4" fontId="14" fillId="0" borderId="35" xfId="0" applyNumberFormat="1" applyFont="1" applyBorder="1" applyAlignment="1">
      <alignment horizontal="right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right" vertical="top" wrapText="1"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1" fontId="14" fillId="0" borderId="36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4" fontId="14" fillId="0" borderId="37" xfId="0" applyNumberFormat="1" applyFont="1" applyFill="1" applyBorder="1" applyAlignment="1">
      <alignment horizontal="right"/>
    </xf>
    <xf numFmtId="4" fontId="14" fillId="0" borderId="38" xfId="0" applyNumberFormat="1" applyFont="1" applyFill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9" fontId="14" fillId="0" borderId="31" xfId="0" applyNumberFormat="1" applyFont="1" applyFill="1" applyBorder="1" applyAlignment="1">
      <alignment horizontal="center"/>
    </xf>
    <xf numFmtId="4" fontId="27" fillId="0" borderId="18" xfId="63" applyNumberFormat="1" applyFont="1" applyFill="1" applyBorder="1" applyAlignment="1">
      <alignment horizontal="center"/>
    </xf>
    <xf numFmtId="4" fontId="14" fillId="0" borderId="22" xfId="55" applyNumberFormat="1" applyFont="1" applyBorder="1" applyAlignment="1">
      <alignment horizontal="center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41" xfId="55" applyNumberFormat="1" applyFont="1" applyBorder="1" applyAlignment="1">
      <alignment horizontal="center"/>
      <protection/>
    </xf>
    <xf numFmtId="4" fontId="14" fillId="0" borderId="42" xfId="55" applyNumberFormat="1" applyFont="1" applyBorder="1" applyAlignment="1">
      <alignment horizontal="center"/>
      <protection/>
    </xf>
    <xf numFmtId="4" fontId="14" fillId="0" borderId="43" xfId="55" applyNumberFormat="1" applyFont="1" applyBorder="1" applyAlignment="1">
      <alignment horizontal="center"/>
      <protection/>
    </xf>
    <xf numFmtId="4" fontId="14" fillId="0" borderId="44" xfId="55" applyNumberFormat="1" applyFont="1" applyBorder="1" applyAlignment="1">
      <alignment horizontal="center"/>
      <protection/>
    </xf>
    <xf numFmtId="4" fontId="14" fillId="0" borderId="45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center" wrapText="1"/>
    </xf>
    <xf numFmtId="4" fontId="14" fillId="0" borderId="45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 vertical="top" wrapText="1"/>
    </xf>
    <xf numFmtId="0" fontId="31" fillId="0" borderId="14" xfId="33" applyNumberFormat="1" applyFont="1" applyFill="1" applyBorder="1" applyAlignment="1">
      <alignment horizontal="left" wrapText="1" readingOrder="1"/>
      <protection/>
    </xf>
    <xf numFmtId="49" fontId="32" fillId="0" borderId="31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/>
    </xf>
    <xf numFmtId="4" fontId="32" fillId="0" borderId="18" xfId="0" applyNumberFormat="1" applyFont="1" applyFill="1" applyBorder="1" applyAlignment="1">
      <alignment horizontal="right" wrapText="1"/>
    </xf>
    <xf numFmtId="4" fontId="32" fillId="0" borderId="35" xfId="0" applyNumberFormat="1" applyFont="1" applyBorder="1" applyAlignment="1">
      <alignment horizontal="right"/>
    </xf>
    <xf numFmtId="49" fontId="32" fillId="0" borderId="30" xfId="0" applyNumberFormat="1" applyFont="1" applyBorder="1" applyAlignment="1">
      <alignment horizontal="center"/>
    </xf>
    <xf numFmtId="49" fontId="32" fillId="0" borderId="16" xfId="0" applyNumberFormat="1" applyFont="1" applyBorder="1" applyAlignment="1">
      <alignment/>
    </xf>
    <xf numFmtId="4" fontId="32" fillId="0" borderId="17" xfId="0" applyNumberFormat="1" applyFont="1" applyFill="1" applyBorder="1" applyAlignment="1">
      <alignment horizontal="right"/>
    </xf>
    <xf numFmtId="4" fontId="32" fillId="0" borderId="45" xfId="0" applyNumberFormat="1" applyFont="1" applyFill="1" applyBorder="1" applyAlignment="1">
      <alignment horizontal="right"/>
    </xf>
    <xf numFmtId="4" fontId="32" fillId="0" borderId="18" xfId="0" applyNumberFormat="1" applyFont="1" applyFill="1" applyBorder="1" applyAlignment="1">
      <alignment horizontal="center" wrapText="1"/>
    </xf>
    <xf numFmtId="4" fontId="32" fillId="0" borderId="46" xfId="0" applyNumberFormat="1" applyFont="1" applyBorder="1" applyAlignment="1">
      <alignment horizontal="right"/>
    </xf>
    <xf numFmtId="0" fontId="33" fillId="0" borderId="18" xfId="0" applyFont="1" applyFill="1" applyBorder="1" applyAlignment="1">
      <alignment vertical="top" wrapText="1"/>
    </xf>
    <xf numFmtId="0" fontId="33" fillId="0" borderId="18" xfId="0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right" vertical="top" wrapText="1"/>
    </xf>
    <xf numFmtId="4" fontId="33" fillId="0" borderId="18" xfId="0" applyNumberFormat="1" applyFont="1" applyFill="1" applyBorder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vertical="top" wrapText="1"/>
    </xf>
    <xf numFmtId="4" fontId="27" fillId="0" borderId="18" xfId="0" applyNumberFormat="1" applyFont="1" applyFill="1" applyBorder="1" applyAlignment="1">
      <alignment horizontal="right" wrapText="1"/>
    </xf>
    <xf numFmtId="0" fontId="14" fillId="0" borderId="47" xfId="0" applyNumberFormat="1" applyFont="1" applyBorder="1" applyAlignment="1">
      <alignment wrapText="1"/>
    </xf>
    <xf numFmtId="4" fontId="14" fillId="0" borderId="19" xfId="0" applyNumberFormat="1" applyFont="1" applyFill="1" applyBorder="1" applyAlignment="1">
      <alignment horizontal="right" wrapText="1"/>
    </xf>
    <xf numFmtId="4" fontId="32" fillId="0" borderId="45" xfId="0" applyNumberFormat="1" applyFont="1" applyFill="1" applyBorder="1" applyAlignment="1">
      <alignment horizontal="center"/>
    </xf>
    <xf numFmtId="4" fontId="32" fillId="0" borderId="19" xfId="0" applyNumberFormat="1" applyFont="1" applyFill="1" applyBorder="1" applyAlignment="1">
      <alignment horizontal="right" wrapText="1"/>
    </xf>
    <xf numFmtId="4" fontId="32" fillId="0" borderId="37" xfId="0" applyNumberFormat="1" applyFont="1" applyFill="1" applyBorder="1" applyAlignment="1">
      <alignment horizontal="right"/>
    </xf>
    <xf numFmtId="0" fontId="32" fillId="0" borderId="47" xfId="0" applyNumberFormat="1" applyFont="1" applyBorder="1" applyAlignment="1">
      <alignment wrapText="1"/>
    </xf>
    <xf numFmtId="49" fontId="32" fillId="0" borderId="48" xfId="0" applyNumberFormat="1" applyFont="1" applyBorder="1" applyAlignment="1">
      <alignment horizontal="center"/>
    </xf>
    <xf numFmtId="49" fontId="32" fillId="0" borderId="49" xfId="0" applyNumberFormat="1" applyFont="1" applyBorder="1" applyAlignment="1">
      <alignment horizontal="center"/>
    </xf>
    <xf numFmtId="4" fontId="32" fillId="0" borderId="25" xfId="0" applyNumberFormat="1" applyFont="1" applyBorder="1" applyAlignment="1">
      <alignment horizontal="right"/>
    </xf>
    <xf numFmtId="4" fontId="32" fillId="0" borderId="25" xfId="0" applyNumberFormat="1" applyFont="1" applyFill="1" applyBorder="1" applyAlignment="1">
      <alignment horizontal="right"/>
    </xf>
    <xf numFmtId="4" fontId="32" fillId="0" borderId="50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center"/>
    </xf>
    <xf numFmtId="4" fontId="14" fillId="0" borderId="18" xfId="55" applyNumberFormat="1" applyFont="1" applyBorder="1" applyAlignment="1">
      <alignment horizontal="right"/>
      <protection/>
    </xf>
    <xf numFmtId="4" fontId="27" fillId="0" borderId="18" xfId="63" applyNumberFormat="1" applyFont="1" applyFill="1" applyBorder="1" applyAlignment="1">
      <alignment horizontal="right"/>
    </xf>
    <xf numFmtId="4" fontId="14" fillId="0" borderId="20" xfId="55" applyNumberFormat="1" applyFont="1" applyBorder="1" applyAlignment="1">
      <alignment horizontal="center"/>
      <protection/>
    </xf>
    <xf numFmtId="4" fontId="14" fillId="0" borderId="51" xfId="55" applyNumberFormat="1" applyFont="1" applyBorder="1" applyAlignment="1">
      <alignment horizontal="center"/>
      <protection/>
    </xf>
    <xf numFmtId="0" fontId="14" fillId="0" borderId="22" xfId="55" applyNumberFormat="1" applyFont="1" applyBorder="1" applyAlignment="1">
      <alignment wrapText="1"/>
      <protection/>
    </xf>
    <xf numFmtId="0" fontId="14" fillId="0" borderId="52" xfId="0" applyFont="1" applyBorder="1" applyAlignment="1">
      <alignment horizontal="left" vertical="center" wrapText="1"/>
    </xf>
    <xf numFmtId="0" fontId="14" fillId="0" borderId="52" xfId="55" applyNumberFormat="1" applyFont="1" applyBorder="1" applyAlignment="1">
      <alignment wrapText="1"/>
      <protection/>
    </xf>
    <xf numFmtId="0" fontId="14" fillId="0" borderId="53" xfId="55" applyNumberFormat="1" applyFont="1" applyBorder="1" applyAlignment="1">
      <alignment wrapText="1"/>
      <protection/>
    </xf>
    <xf numFmtId="0" fontId="14" fillId="0" borderId="54" xfId="55" applyNumberFormat="1" applyFont="1" applyBorder="1" applyAlignment="1">
      <alignment horizontal="center" wrapText="1"/>
      <protection/>
    </xf>
    <xf numFmtId="0" fontId="14" fillId="0" borderId="55" xfId="55" applyNumberFormat="1" applyFont="1" applyBorder="1" applyAlignment="1">
      <alignment wrapText="1"/>
      <protection/>
    </xf>
    <xf numFmtId="4" fontId="14" fillId="0" borderId="56" xfId="55" applyNumberFormat="1" applyFont="1" applyBorder="1" applyAlignment="1">
      <alignment horizontal="right"/>
      <protection/>
    </xf>
    <xf numFmtId="4" fontId="27" fillId="0" borderId="56" xfId="63" applyNumberFormat="1" applyFont="1" applyFill="1" applyBorder="1" applyAlignment="1">
      <alignment horizontal="right"/>
    </xf>
    <xf numFmtId="4" fontId="14" fillId="0" borderId="50" xfId="55" applyNumberFormat="1" applyFont="1" applyBorder="1" applyAlignment="1">
      <alignment horizontal="right"/>
      <protection/>
    </xf>
    <xf numFmtId="4" fontId="14" fillId="0" borderId="57" xfId="55" applyNumberFormat="1" applyBorder="1" applyAlignment="1">
      <alignment horizontal="right"/>
      <protection/>
    </xf>
    <xf numFmtId="4" fontId="14" fillId="0" borderId="33" xfId="55" applyNumberFormat="1" applyFont="1" applyBorder="1" applyAlignment="1">
      <alignment horizontal="right"/>
      <protection/>
    </xf>
    <xf numFmtId="4" fontId="27" fillId="0" borderId="52" xfId="63" applyNumberFormat="1" applyFont="1" applyFill="1" applyBorder="1" applyAlignment="1">
      <alignment horizontal="right"/>
    </xf>
    <xf numFmtId="4" fontId="14" fillId="0" borderId="58" xfId="55" applyNumberFormat="1" applyFont="1" applyBorder="1" applyAlignment="1">
      <alignment horizontal="right"/>
      <protection/>
    </xf>
    <xf numFmtId="49" fontId="14" fillId="0" borderId="21" xfId="55" applyNumberFormat="1" applyFont="1" applyBorder="1">
      <alignment/>
      <protection/>
    </xf>
    <xf numFmtId="4" fontId="14" fillId="0" borderId="41" xfId="55" applyNumberFormat="1" applyFont="1" applyBorder="1" applyAlignment="1">
      <alignment horizontal="right"/>
      <protection/>
    </xf>
    <xf numFmtId="49" fontId="14" fillId="0" borderId="17" xfId="55" applyNumberFormat="1" applyFont="1" applyBorder="1">
      <alignment/>
      <protection/>
    </xf>
    <xf numFmtId="4" fontId="14" fillId="0" borderId="39" xfId="55" applyNumberFormat="1" applyFont="1" applyBorder="1" applyAlignment="1">
      <alignment horizontal="right"/>
      <protection/>
    </xf>
    <xf numFmtId="4" fontId="14" fillId="0" borderId="18" xfId="55" applyNumberFormat="1" applyBorder="1" applyAlignment="1">
      <alignment horizontal="right"/>
      <protection/>
    </xf>
    <xf numFmtId="0" fontId="14" fillId="0" borderId="18" xfId="55" applyNumberFormat="1" applyFont="1" applyBorder="1" applyAlignment="1">
      <alignment wrapText="1"/>
      <protection/>
    </xf>
    <xf numFmtId="1" fontId="14" fillId="0" borderId="18" xfId="55" applyNumberForma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4" fontId="14" fillId="0" borderId="59" xfId="55" applyNumberFormat="1" applyFont="1" applyBorder="1" applyAlignment="1" quotePrefix="1">
      <alignment horizontal="right"/>
      <protection/>
    </xf>
    <xf numFmtId="4" fontId="27" fillId="0" borderId="18" xfId="0" applyFont="1" applyBorder="1" applyAlignment="1" applyProtection="1">
      <alignment vertical="center" wrapText="1"/>
      <protection/>
    </xf>
    <xf numFmtId="4" fontId="14" fillId="0" borderId="16" xfId="55" applyNumberFormat="1" applyFont="1" applyBorder="1" applyAlignment="1">
      <alignment horizontal="right"/>
      <protection/>
    </xf>
    <xf numFmtId="4" fontId="14" fillId="0" borderId="20" xfId="0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4" fontId="14" fillId="0" borderId="40" xfId="0" applyNumberFormat="1" applyFont="1" applyBorder="1" applyAlignment="1">
      <alignment horizontal="right"/>
    </xf>
    <xf numFmtId="4" fontId="14" fillId="0" borderId="60" xfId="0" applyNumberFormat="1" applyFont="1" applyBorder="1" applyAlignment="1">
      <alignment horizontal="right"/>
    </xf>
    <xf numFmtId="0" fontId="30" fillId="0" borderId="61" xfId="33" applyNumberFormat="1" applyFont="1" applyFill="1" applyBorder="1" applyAlignment="1">
      <alignment horizontal="left" wrapText="1" readingOrder="1"/>
      <protection/>
    </xf>
    <xf numFmtId="0" fontId="30" fillId="0" borderId="43" xfId="33" applyNumberFormat="1" applyFont="1" applyFill="1" applyBorder="1" applyAlignment="1">
      <alignment horizontal="left" wrapText="1" readingOrder="1"/>
      <protection/>
    </xf>
    <xf numFmtId="49" fontId="14" fillId="0" borderId="62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63" xfId="0" applyNumberFormat="1" applyFont="1" applyBorder="1" applyAlignment="1">
      <alignment/>
    </xf>
    <xf numFmtId="49" fontId="14" fillId="0" borderId="64" xfId="0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7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2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SheetLayoutView="100" zoomScalePageLayoutView="0" workbookViewId="0" topLeftCell="A1">
      <selection activeCell="D14" sqref="D14"/>
    </sheetView>
  </sheetViews>
  <sheetFormatPr defaultColWidth="8.875" defaultRowHeight="12.75"/>
  <cols>
    <col min="1" max="1" width="35.875" style="1" customWidth="1"/>
    <col min="2" max="2" width="4.375" style="0" customWidth="1"/>
    <col min="3" max="3" width="23.375" style="0" customWidth="1"/>
    <col min="4" max="4" width="11.50390625" style="3" customWidth="1"/>
    <col min="5" max="5" width="12.00390625" style="3" customWidth="1"/>
    <col min="6" max="6" width="11.875" style="0" customWidth="1"/>
  </cols>
  <sheetData>
    <row r="1" spans="3:6" ht="12.75">
      <c r="C1" s="164" t="s">
        <v>322</v>
      </c>
      <c r="D1" s="164"/>
      <c r="E1" s="164"/>
      <c r="F1" s="164"/>
    </row>
    <row r="2" spans="1:6" ht="15.75" customHeight="1" thickBot="1">
      <c r="A2" s="166" t="s">
        <v>124</v>
      </c>
      <c r="B2" s="166"/>
      <c r="C2" s="166"/>
      <c r="D2" s="166"/>
      <c r="E2" s="166"/>
      <c r="F2" s="2" t="s">
        <v>180</v>
      </c>
    </row>
    <row r="3" spans="2:6" ht="12.75">
      <c r="B3" s="167" t="s">
        <v>363</v>
      </c>
      <c r="C3" s="167"/>
      <c r="D3" s="171" t="s">
        <v>170</v>
      </c>
      <c r="E3" s="172"/>
      <c r="F3" s="4" t="s">
        <v>125</v>
      </c>
    </row>
    <row r="4" spans="2:6" ht="12.75">
      <c r="B4" s="5"/>
      <c r="C4" s="5"/>
      <c r="E4" s="3" t="s">
        <v>126</v>
      </c>
      <c r="F4" s="6" t="s">
        <v>364</v>
      </c>
    </row>
    <row r="5" spans="1:6" ht="12.75">
      <c r="A5" s="7" t="s">
        <v>181</v>
      </c>
      <c r="B5" s="3"/>
      <c r="C5" s="3"/>
      <c r="E5" s="3" t="s">
        <v>127</v>
      </c>
      <c r="F5" s="21" t="s">
        <v>174</v>
      </c>
    </row>
    <row r="6" spans="1:6" ht="12.75" customHeight="1">
      <c r="A6" s="168" t="s">
        <v>175</v>
      </c>
      <c r="B6" s="168"/>
      <c r="C6" s="168"/>
      <c r="E6" s="3" t="s">
        <v>128</v>
      </c>
      <c r="F6" s="8">
        <v>951</v>
      </c>
    </row>
    <row r="7" spans="1:6" ht="24.75" customHeight="1">
      <c r="A7" s="169" t="s">
        <v>361</v>
      </c>
      <c r="B7" s="170"/>
      <c r="C7" s="170"/>
      <c r="D7" s="170"/>
      <c r="F7" s="175">
        <v>60626455</v>
      </c>
    </row>
    <row r="8" spans="1:6" ht="9.75" customHeight="1">
      <c r="A8" s="7"/>
      <c r="B8" s="173"/>
      <c r="C8" s="174"/>
      <c r="D8" s="1"/>
      <c r="E8" s="3" t="s">
        <v>83</v>
      </c>
      <c r="F8" s="176"/>
    </row>
    <row r="9" spans="1:6" ht="9.75" customHeight="1">
      <c r="A9" s="7" t="s">
        <v>7</v>
      </c>
      <c r="B9" s="3"/>
      <c r="C9" s="3"/>
      <c r="F9" s="8"/>
    </row>
    <row r="10" spans="1:6" ht="9.75" customHeight="1">
      <c r="A10" s="7" t="s">
        <v>182</v>
      </c>
      <c r="B10" s="3"/>
      <c r="C10" s="3"/>
      <c r="F10" s="9">
        <v>383</v>
      </c>
    </row>
    <row r="11" spans="1:6" ht="18.75" customHeight="1">
      <c r="A11" s="165" t="s">
        <v>183</v>
      </c>
      <c r="B11" s="165"/>
      <c r="C11" s="165"/>
      <c r="D11" s="165"/>
      <c r="E11" s="165"/>
      <c r="F11" s="165"/>
    </row>
    <row r="12" spans="1:6" ht="51" customHeight="1">
      <c r="A12" s="39" t="s">
        <v>184</v>
      </c>
      <c r="B12" s="37" t="s">
        <v>185</v>
      </c>
      <c r="C12" s="37" t="s">
        <v>186</v>
      </c>
      <c r="D12" s="37" t="s">
        <v>187</v>
      </c>
      <c r="E12" s="109" t="s">
        <v>188</v>
      </c>
      <c r="F12" s="37" t="s">
        <v>129</v>
      </c>
    </row>
    <row r="13" spans="1:6" s="22" customFormat="1" ht="13.5" thickBot="1">
      <c r="A13" s="57">
        <v>1</v>
      </c>
      <c r="B13" s="38">
        <v>2</v>
      </c>
      <c r="C13" s="38">
        <v>3</v>
      </c>
      <c r="D13" s="38" t="s">
        <v>189</v>
      </c>
      <c r="E13" s="110" t="s">
        <v>190</v>
      </c>
      <c r="F13" s="38" t="s">
        <v>74</v>
      </c>
    </row>
    <row r="14" spans="1:6" s="3" customFormat="1" ht="9.75">
      <c r="A14" s="118" t="s">
        <v>146</v>
      </c>
      <c r="B14" s="119" t="s">
        <v>179</v>
      </c>
      <c r="C14" s="120" t="s">
        <v>191</v>
      </c>
      <c r="D14" s="121">
        <f>D17+D25+D40+D43</f>
        <v>8481100</v>
      </c>
      <c r="E14" s="122">
        <f>E15+E43</f>
        <v>8407806.28</v>
      </c>
      <c r="F14" s="123">
        <f>D14-E14</f>
        <v>73293.72000000067</v>
      </c>
    </row>
    <row r="15" spans="1:6" s="3" customFormat="1" ht="11.25" customHeight="1">
      <c r="A15" s="158" t="s">
        <v>215</v>
      </c>
      <c r="B15" s="160" t="s">
        <v>179</v>
      </c>
      <c r="C15" s="162" t="s">
        <v>80</v>
      </c>
      <c r="D15" s="154">
        <f>D17+D25+D40</f>
        <v>2155300</v>
      </c>
      <c r="E15" s="154">
        <f>E17+E22+E25+E33+E36+E40</f>
        <v>2229932.11</v>
      </c>
      <c r="F15" s="156">
        <f>D15-E15</f>
        <v>-74632.10999999987</v>
      </c>
    </row>
    <row r="16" spans="1:6" s="3" customFormat="1" ht="11.25" customHeight="1">
      <c r="A16" s="159"/>
      <c r="B16" s="161"/>
      <c r="C16" s="163"/>
      <c r="D16" s="155"/>
      <c r="E16" s="155"/>
      <c r="F16" s="157"/>
    </row>
    <row r="17" spans="1:6" s="3" customFormat="1" ht="9.75">
      <c r="A17" s="93" t="s">
        <v>192</v>
      </c>
      <c r="B17" s="94" t="s">
        <v>179</v>
      </c>
      <c r="C17" s="95" t="s">
        <v>81</v>
      </c>
      <c r="D17" s="101">
        <f>D18</f>
        <v>607400</v>
      </c>
      <c r="E17" s="96">
        <f>E18</f>
        <v>608270.6900000001</v>
      </c>
      <c r="F17" s="97">
        <f>D17-E17</f>
        <v>-870.6900000000605</v>
      </c>
    </row>
    <row r="18" spans="1:6" s="3" customFormat="1" ht="18" customHeight="1">
      <c r="A18" s="80" t="s">
        <v>193</v>
      </c>
      <c r="B18" s="58" t="s">
        <v>179</v>
      </c>
      <c r="C18" s="59" t="s">
        <v>82</v>
      </c>
      <c r="D18" s="89">
        <f>D19</f>
        <v>607400</v>
      </c>
      <c r="E18" s="89">
        <f>E19+E20+E21</f>
        <v>608270.6900000001</v>
      </c>
      <c r="F18" s="63">
        <f>D18-E18</f>
        <v>-870.6900000000605</v>
      </c>
    </row>
    <row r="19" spans="1:6" s="3" customFormat="1" ht="84.75" customHeight="1">
      <c r="A19" s="113" t="s">
        <v>8</v>
      </c>
      <c r="B19" s="58" t="s">
        <v>179</v>
      </c>
      <c r="C19" s="59" t="s">
        <v>339</v>
      </c>
      <c r="D19" s="89">
        <v>607400</v>
      </c>
      <c r="E19" s="62">
        <v>604078.79</v>
      </c>
      <c r="F19" s="124">
        <f>D19-E19</f>
        <v>3321.2099999999627</v>
      </c>
    </row>
    <row r="20" spans="1:6" s="3" customFormat="1" ht="117" customHeight="1">
      <c r="A20" s="80" t="s">
        <v>340</v>
      </c>
      <c r="B20" s="58" t="s">
        <v>179</v>
      </c>
      <c r="C20" s="59" t="s">
        <v>341</v>
      </c>
      <c r="D20" s="91" t="s">
        <v>143</v>
      </c>
      <c r="E20" s="62">
        <v>3180.13</v>
      </c>
      <c r="F20" s="125" t="s">
        <v>143</v>
      </c>
    </row>
    <row r="21" spans="1:6" s="3" customFormat="1" ht="43.5" customHeight="1">
      <c r="A21" s="80" t="s">
        <v>342</v>
      </c>
      <c r="B21" s="58" t="s">
        <v>179</v>
      </c>
      <c r="C21" s="59" t="s">
        <v>343</v>
      </c>
      <c r="D21" s="91" t="s">
        <v>143</v>
      </c>
      <c r="E21" s="62">
        <v>1011.77</v>
      </c>
      <c r="F21" s="125" t="s">
        <v>143</v>
      </c>
    </row>
    <row r="22" spans="1:6" s="3" customFormat="1" ht="15" customHeight="1">
      <c r="A22" s="93" t="s">
        <v>311</v>
      </c>
      <c r="B22" s="98" t="s">
        <v>179</v>
      </c>
      <c r="C22" s="99" t="s">
        <v>312</v>
      </c>
      <c r="D22" s="115" t="s">
        <v>143</v>
      </c>
      <c r="E22" s="96">
        <v>-4677.04</v>
      </c>
      <c r="F22" s="102" t="s">
        <v>143</v>
      </c>
    </row>
    <row r="23" spans="1:6" s="3" customFormat="1" ht="16.5" customHeight="1">
      <c r="A23" s="80" t="s">
        <v>311</v>
      </c>
      <c r="B23" s="58" t="s">
        <v>179</v>
      </c>
      <c r="C23" s="59" t="s">
        <v>345</v>
      </c>
      <c r="D23" s="91" t="s">
        <v>143</v>
      </c>
      <c r="E23" s="62">
        <v>-4677.04</v>
      </c>
      <c r="F23" s="102" t="s">
        <v>143</v>
      </c>
    </row>
    <row r="24" spans="1:6" s="3" customFormat="1" ht="15" customHeight="1">
      <c r="A24" s="80" t="s">
        <v>311</v>
      </c>
      <c r="B24" s="58" t="s">
        <v>179</v>
      </c>
      <c r="C24" s="59" t="s">
        <v>344</v>
      </c>
      <c r="D24" s="91" t="s">
        <v>143</v>
      </c>
      <c r="E24" s="62">
        <f>E23</f>
        <v>-4677.04</v>
      </c>
      <c r="F24" s="102" t="s">
        <v>143</v>
      </c>
    </row>
    <row r="25" spans="1:6" s="3" customFormat="1" ht="9.75">
      <c r="A25" s="93" t="s">
        <v>62</v>
      </c>
      <c r="B25" s="98" t="s">
        <v>179</v>
      </c>
      <c r="C25" s="99" t="s">
        <v>105</v>
      </c>
      <c r="D25" s="96">
        <f>D26+D28</f>
        <v>1539100</v>
      </c>
      <c r="E25" s="96">
        <f>E26+E28</f>
        <v>1495642.21</v>
      </c>
      <c r="F25" s="97">
        <f aca="true" t="shared" si="0" ref="F25:F32">D25-E25</f>
        <v>43457.79000000004</v>
      </c>
    </row>
    <row r="26" spans="1:6" s="3" customFormat="1" ht="9.75">
      <c r="A26" s="80" t="s">
        <v>63</v>
      </c>
      <c r="B26" s="58" t="s">
        <v>179</v>
      </c>
      <c r="C26" s="59" t="s">
        <v>106</v>
      </c>
      <c r="D26" s="61">
        <v>98000</v>
      </c>
      <c r="E26" s="62">
        <v>98001.05</v>
      </c>
      <c r="F26" s="63">
        <f t="shared" si="0"/>
        <v>-1.0500000000029104</v>
      </c>
    </row>
    <row r="27" spans="1:6" s="3" customFormat="1" ht="40.5">
      <c r="A27" s="80" t="s">
        <v>92</v>
      </c>
      <c r="B27" s="58" t="s">
        <v>179</v>
      </c>
      <c r="C27" s="59" t="s">
        <v>107</v>
      </c>
      <c r="D27" s="61">
        <v>98000</v>
      </c>
      <c r="E27" s="62">
        <v>98001.05</v>
      </c>
      <c r="F27" s="63">
        <f t="shared" si="0"/>
        <v>-1.0500000000029104</v>
      </c>
    </row>
    <row r="28" spans="1:6" s="3" customFormat="1" ht="15" customHeight="1">
      <c r="A28" s="80" t="s">
        <v>64</v>
      </c>
      <c r="B28" s="58" t="s">
        <v>179</v>
      </c>
      <c r="C28" s="59" t="s">
        <v>108</v>
      </c>
      <c r="D28" s="62">
        <f>D30+D32</f>
        <v>1441100</v>
      </c>
      <c r="E28" s="62">
        <f>E30+E32</f>
        <v>1397641.16</v>
      </c>
      <c r="F28" s="63">
        <f t="shared" si="0"/>
        <v>43458.840000000084</v>
      </c>
    </row>
    <row r="29" spans="1:6" s="3" customFormat="1" ht="9.75">
      <c r="A29" s="80" t="s">
        <v>209</v>
      </c>
      <c r="B29" s="58" t="s">
        <v>179</v>
      </c>
      <c r="C29" s="59" t="s">
        <v>6</v>
      </c>
      <c r="D29" s="61">
        <v>241000</v>
      </c>
      <c r="E29" s="62">
        <v>240937.18</v>
      </c>
      <c r="F29" s="63">
        <f t="shared" si="0"/>
        <v>62.820000000006985</v>
      </c>
    </row>
    <row r="30" spans="1:6" s="3" customFormat="1" ht="33" customHeight="1">
      <c r="A30" s="80" t="s">
        <v>210</v>
      </c>
      <c r="B30" s="58" t="s">
        <v>179</v>
      </c>
      <c r="C30" s="59" t="s">
        <v>84</v>
      </c>
      <c r="D30" s="61">
        <v>241000</v>
      </c>
      <c r="E30" s="62">
        <v>240937.18</v>
      </c>
      <c r="F30" s="63">
        <f t="shared" si="0"/>
        <v>62.820000000006985</v>
      </c>
    </row>
    <row r="31" spans="1:6" s="3" customFormat="1" ht="15.75" customHeight="1">
      <c r="A31" s="80" t="s">
        <v>85</v>
      </c>
      <c r="B31" s="58" t="s">
        <v>179</v>
      </c>
      <c r="C31" s="59" t="s">
        <v>86</v>
      </c>
      <c r="D31" s="61">
        <v>1200100</v>
      </c>
      <c r="E31" s="62">
        <v>1156703.98</v>
      </c>
      <c r="F31" s="63">
        <f t="shared" si="0"/>
        <v>43396.02000000002</v>
      </c>
    </row>
    <row r="32" spans="1:6" s="3" customFormat="1" ht="37.5" customHeight="1">
      <c r="A32" s="80" t="s">
        <v>211</v>
      </c>
      <c r="B32" s="58" t="s">
        <v>179</v>
      </c>
      <c r="C32" s="59" t="s">
        <v>87</v>
      </c>
      <c r="D32" s="61">
        <v>1200100</v>
      </c>
      <c r="E32" s="62">
        <v>1156703.98</v>
      </c>
      <c r="F32" s="63">
        <f t="shared" si="0"/>
        <v>43396.02000000002</v>
      </c>
    </row>
    <row r="33" spans="1:6" s="3" customFormat="1" ht="15.75" customHeight="1">
      <c r="A33" s="93" t="s">
        <v>299</v>
      </c>
      <c r="B33" s="94" t="s">
        <v>179</v>
      </c>
      <c r="C33" s="95" t="s">
        <v>300</v>
      </c>
      <c r="D33" s="102" t="s">
        <v>143</v>
      </c>
      <c r="E33" s="116">
        <v>100</v>
      </c>
      <c r="F33" s="102" t="s">
        <v>143</v>
      </c>
    </row>
    <row r="34" spans="1:6" s="3" customFormat="1" ht="40.5" customHeight="1">
      <c r="A34" s="80" t="s">
        <v>298</v>
      </c>
      <c r="B34" s="58" t="s">
        <v>179</v>
      </c>
      <c r="C34" s="59" t="s">
        <v>346</v>
      </c>
      <c r="D34" s="90" t="s">
        <v>143</v>
      </c>
      <c r="E34" s="114" t="s">
        <v>365</v>
      </c>
      <c r="F34" s="102" t="s">
        <v>143</v>
      </c>
    </row>
    <row r="35" spans="1:6" s="3" customFormat="1" ht="49.5" customHeight="1">
      <c r="A35" s="80" t="s">
        <v>298</v>
      </c>
      <c r="B35" s="58" t="s">
        <v>179</v>
      </c>
      <c r="C35" s="59" t="s">
        <v>301</v>
      </c>
      <c r="D35" s="90" t="s">
        <v>143</v>
      </c>
      <c r="E35" s="114">
        <v>100</v>
      </c>
      <c r="F35" s="102" t="s">
        <v>143</v>
      </c>
    </row>
    <row r="36" spans="1:6" s="3" customFormat="1" ht="24.75" customHeight="1">
      <c r="A36" s="93" t="s">
        <v>307</v>
      </c>
      <c r="B36" s="94" t="s">
        <v>179</v>
      </c>
      <c r="C36" s="95" t="s">
        <v>310</v>
      </c>
      <c r="D36" s="102" t="s">
        <v>143</v>
      </c>
      <c r="E36" s="116">
        <v>121196.25</v>
      </c>
      <c r="F36" s="102" t="s">
        <v>143</v>
      </c>
    </row>
    <row r="37" spans="1:6" s="3" customFormat="1" ht="22.5" customHeight="1">
      <c r="A37" s="80" t="s">
        <v>307</v>
      </c>
      <c r="B37" s="58" t="s">
        <v>179</v>
      </c>
      <c r="C37" s="59" t="s">
        <v>347</v>
      </c>
      <c r="D37" s="90" t="s">
        <v>143</v>
      </c>
      <c r="E37" s="114">
        <v>121196.25</v>
      </c>
      <c r="F37" s="102" t="s">
        <v>143</v>
      </c>
    </row>
    <row r="38" spans="1:6" s="3" customFormat="1" ht="21" customHeight="1">
      <c r="A38" s="80" t="s">
        <v>307</v>
      </c>
      <c r="B38" s="58" t="s">
        <v>179</v>
      </c>
      <c r="C38" s="59" t="s">
        <v>309</v>
      </c>
      <c r="D38" s="90" t="s">
        <v>143</v>
      </c>
      <c r="E38" s="114">
        <v>121196.25</v>
      </c>
      <c r="F38" s="102" t="s">
        <v>143</v>
      </c>
    </row>
    <row r="39" spans="1:6" s="3" customFormat="1" ht="21.75" customHeight="1">
      <c r="A39" s="80" t="s">
        <v>307</v>
      </c>
      <c r="B39" s="58" t="s">
        <v>179</v>
      </c>
      <c r="C39" s="59" t="s">
        <v>308</v>
      </c>
      <c r="D39" s="90" t="s">
        <v>143</v>
      </c>
      <c r="E39" s="114">
        <v>121196.25</v>
      </c>
      <c r="F39" s="102" t="s">
        <v>143</v>
      </c>
    </row>
    <row r="40" spans="1:6" s="3" customFormat="1" ht="17.25" customHeight="1">
      <c r="A40" s="93" t="s">
        <v>173</v>
      </c>
      <c r="B40" s="94" t="s">
        <v>179</v>
      </c>
      <c r="C40" s="95" t="s">
        <v>109</v>
      </c>
      <c r="D40" s="96">
        <f>D41</f>
        <v>8800</v>
      </c>
      <c r="E40" s="96">
        <v>9400</v>
      </c>
      <c r="F40" s="97">
        <f>D40-E40</f>
        <v>-600</v>
      </c>
    </row>
    <row r="41" spans="1:6" s="3" customFormat="1" ht="36" customHeight="1">
      <c r="A41" s="80" t="s">
        <v>286</v>
      </c>
      <c r="B41" s="81" t="s">
        <v>179</v>
      </c>
      <c r="C41" s="59" t="s">
        <v>287</v>
      </c>
      <c r="D41" s="62">
        <v>8800</v>
      </c>
      <c r="E41" s="62">
        <v>9400</v>
      </c>
      <c r="F41" s="125" t="s">
        <v>143</v>
      </c>
    </row>
    <row r="42" spans="1:6" s="3" customFormat="1" ht="45.75" customHeight="1">
      <c r="A42" s="80" t="s">
        <v>288</v>
      </c>
      <c r="B42" s="58" t="s">
        <v>179</v>
      </c>
      <c r="C42" s="59" t="s">
        <v>289</v>
      </c>
      <c r="D42" s="62">
        <v>8800</v>
      </c>
      <c r="E42" s="62">
        <v>9400</v>
      </c>
      <c r="F42" s="125" t="s">
        <v>143</v>
      </c>
    </row>
    <row r="43" spans="1:6" ht="12.75">
      <c r="A43" s="93" t="s">
        <v>65</v>
      </c>
      <c r="B43" s="94" t="s">
        <v>179</v>
      </c>
      <c r="C43" s="95" t="s">
        <v>110</v>
      </c>
      <c r="D43" s="100">
        <f>D44</f>
        <v>6325800</v>
      </c>
      <c r="E43" s="117">
        <f>SUM(E44,)</f>
        <v>6177874.17</v>
      </c>
      <c r="F43" s="103">
        <f aca="true" t="shared" si="1" ref="F43:F51">D43-E43</f>
        <v>147925.83000000007</v>
      </c>
    </row>
    <row r="44" spans="1:6" ht="30.75">
      <c r="A44" s="80" t="s">
        <v>111</v>
      </c>
      <c r="B44" s="58" t="s">
        <v>179</v>
      </c>
      <c r="C44" s="59" t="s">
        <v>112</v>
      </c>
      <c r="D44" s="61">
        <f>D45+D48+D53</f>
        <v>6325800</v>
      </c>
      <c r="E44" s="77">
        <v>6177874.17</v>
      </c>
      <c r="F44" s="79">
        <f t="shared" si="1"/>
        <v>147925.83000000007</v>
      </c>
    </row>
    <row r="45" spans="1:6" ht="21">
      <c r="A45" s="80" t="s">
        <v>212</v>
      </c>
      <c r="B45" s="58" t="s">
        <v>179</v>
      </c>
      <c r="C45" s="59" t="s">
        <v>259</v>
      </c>
      <c r="D45" s="61">
        <v>3622000</v>
      </c>
      <c r="E45" s="77">
        <v>3622000</v>
      </c>
      <c r="F45" s="79">
        <f t="shared" si="1"/>
        <v>0</v>
      </c>
    </row>
    <row r="46" spans="1:6" ht="21">
      <c r="A46" s="80" t="s">
        <v>66</v>
      </c>
      <c r="B46" s="58" t="s">
        <v>179</v>
      </c>
      <c r="C46" s="59" t="s">
        <v>260</v>
      </c>
      <c r="D46" s="61">
        <f>D47</f>
        <v>3622000</v>
      </c>
      <c r="E46" s="77">
        <v>3622000</v>
      </c>
      <c r="F46" s="79">
        <f t="shared" si="1"/>
        <v>0</v>
      </c>
    </row>
    <row r="47" spans="1:6" ht="21">
      <c r="A47" s="80" t="s">
        <v>93</v>
      </c>
      <c r="B47" s="58" t="s">
        <v>179</v>
      </c>
      <c r="C47" s="59" t="s">
        <v>261</v>
      </c>
      <c r="D47" s="61">
        <v>3622000</v>
      </c>
      <c r="E47" s="77">
        <v>3622000</v>
      </c>
      <c r="F47" s="79">
        <f t="shared" si="1"/>
        <v>0</v>
      </c>
    </row>
    <row r="48" spans="1:6" ht="21">
      <c r="A48" s="80" t="s">
        <v>213</v>
      </c>
      <c r="B48" s="58" t="s">
        <v>179</v>
      </c>
      <c r="C48" s="59" t="s">
        <v>262</v>
      </c>
      <c r="D48" s="61">
        <v>173500</v>
      </c>
      <c r="E48" s="62">
        <f>E49+E51</f>
        <v>173500</v>
      </c>
      <c r="F48" s="61">
        <f t="shared" si="1"/>
        <v>0</v>
      </c>
    </row>
    <row r="49" spans="1:6" ht="30.75">
      <c r="A49" s="80" t="s">
        <v>67</v>
      </c>
      <c r="B49" s="58" t="s">
        <v>179</v>
      </c>
      <c r="C49" s="59" t="s">
        <v>263</v>
      </c>
      <c r="D49" s="62">
        <v>173300</v>
      </c>
      <c r="E49" s="62">
        <v>173300</v>
      </c>
      <c r="F49" s="61">
        <f t="shared" si="1"/>
        <v>0</v>
      </c>
    </row>
    <row r="50" spans="1:6" ht="41.25">
      <c r="A50" s="80" t="s">
        <v>94</v>
      </c>
      <c r="B50" s="58" t="s">
        <v>179</v>
      </c>
      <c r="C50" s="59" t="s">
        <v>264</v>
      </c>
      <c r="D50" s="62">
        <v>173300</v>
      </c>
      <c r="E50" s="62">
        <v>173300</v>
      </c>
      <c r="F50" s="61">
        <f t="shared" si="1"/>
        <v>0</v>
      </c>
    </row>
    <row r="51" spans="1:6" ht="30.75">
      <c r="A51" s="80" t="s">
        <v>214</v>
      </c>
      <c r="B51" s="58" t="s">
        <v>179</v>
      </c>
      <c r="C51" s="59" t="s">
        <v>265</v>
      </c>
      <c r="D51" s="61">
        <v>200</v>
      </c>
      <c r="E51" s="78">
        <v>200</v>
      </c>
      <c r="F51" s="61">
        <f t="shared" si="1"/>
        <v>0</v>
      </c>
    </row>
    <row r="52" spans="1:6" ht="30.75">
      <c r="A52" s="80" t="s">
        <v>95</v>
      </c>
      <c r="B52" s="58" t="s">
        <v>179</v>
      </c>
      <c r="C52" s="59" t="s">
        <v>266</v>
      </c>
      <c r="D52" s="61">
        <v>200</v>
      </c>
      <c r="E52" s="78">
        <v>200</v>
      </c>
      <c r="F52" s="61">
        <f aca="true" t="shared" si="2" ref="F52:F57">D52-E52</f>
        <v>0</v>
      </c>
    </row>
    <row r="53" spans="1:6" ht="18" customHeight="1">
      <c r="A53" s="80" t="s">
        <v>68</v>
      </c>
      <c r="B53" s="58" t="s">
        <v>179</v>
      </c>
      <c r="C53" s="60" t="s">
        <v>267</v>
      </c>
      <c r="D53" s="61">
        <f>D54+D56</f>
        <v>2530300</v>
      </c>
      <c r="E53" s="78">
        <v>2382374.17</v>
      </c>
      <c r="F53" s="61">
        <f t="shared" si="2"/>
        <v>147925.83000000007</v>
      </c>
    </row>
    <row r="54" spans="1:6" ht="21">
      <c r="A54" s="80" t="s">
        <v>69</v>
      </c>
      <c r="B54" s="58" t="s">
        <v>179</v>
      </c>
      <c r="C54" s="60" t="s">
        <v>268</v>
      </c>
      <c r="D54" s="61">
        <f>D55</f>
        <v>1580100</v>
      </c>
      <c r="E54" s="78">
        <v>1432252.36</v>
      </c>
      <c r="F54" s="61">
        <f t="shared" si="2"/>
        <v>147847.6399999999</v>
      </c>
    </row>
    <row r="55" spans="1:6" ht="21">
      <c r="A55" s="80" t="s">
        <v>96</v>
      </c>
      <c r="B55" s="58" t="s">
        <v>179</v>
      </c>
      <c r="C55" s="59" t="s">
        <v>269</v>
      </c>
      <c r="D55" s="61">
        <v>1580100</v>
      </c>
      <c r="E55" s="78">
        <v>1432252.36</v>
      </c>
      <c r="F55" s="61">
        <f t="shared" si="2"/>
        <v>147847.6399999999</v>
      </c>
    </row>
    <row r="56" spans="1:6" ht="21">
      <c r="A56" s="80" t="s">
        <v>325</v>
      </c>
      <c r="B56" s="58" t="s">
        <v>179</v>
      </c>
      <c r="C56" s="60" t="s">
        <v>323</v>
      </c>
      <c r="D56" s="61">
        <v>950200</v>
      </c>
      <c r="E56" s="78">
        <v>950121.81</v>
      </c>
      <c r="F56" s="61">
        <f t="shared" si="2"/>
        <v>78.18999999994412</v>
      </c>
    </row>
    <row r="57" spans="1:6" ht="21.75" customHeight="1">
      <c r="A57" s="80" t="s">
        <v>96</v>
      </c>
      <c r="B57" s="58" t="s">
        <v>179</v>
      </c>
      <c r="C57" s="59" t="s">
        <v>324</v>
      </c>
      <c r="D57" s="61">
        <v>950200</v>
      </c>
      <c r="E57" s="78">
        <v>950121.81</v>
      </c>
      <c r="F57" s="61">
        <f t="shared" si="2"/>
        <v>78.18999999994412</v>
      </c>
    </row>
  </sheetData>
  <sheetProtection/>
  <mergeCells count="15">
    <mergeCell ref="C1:F1"/>
    <mergeCell ref="A11:F11"/>
    <mergeCell ref="A2:E2"/>
    <mergeCell ref="B3:C3"/>
    <mergeCell ref="A6:C6"/>
    <mergeCell ref="A7:D7"/>
    <mergeCell ref="D3:E3"/>
    <mergeCell ref="B8:C8"/>
    <mergeCell ref="F7:F8"/>
    <mergeCell ref="E15:E16"/>
    <mergeCell ref="F15:F16"/>
    <mergeCell ref="A15:A16"/>
    <mergeCell ref="B15:B16"/>
    <mergeCell ref="C15:C16"/>
    <mergeCell ref="D15:D1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8.875" defaultRowHeight="12.75"/>
  <cols>
    <col min="1" max="1" width="34.00390625" style="23" customWidth="1"/>
    <col min="2" max="2" width="4.50390625" style="11" customWidth="1"/>
    <col min="3" max="3" width="22.00390625" style="11" customWidth="1"/>
    <col min="4" max="4" width="12.375" style="11" customWidth="1"/>
    <col min="5" max="5" width="11.875" style="11" customWidth="1"/>
    <col min="6" max="6" width="12.375" style="11" customWidth="1"/>
    <col min="7" max="16384" width="8.875" style="11" customWidth="1"/>
  </cols>
  <sheetData>
    <row r="1" spans="5:6" ht="9.75">
      <c r="E1" s="178" t="s">
        <v>147</v>
      </c>
      <c r="F1" s="178"/>
    </row>
    <row r="2" spans="1:6" ht="21" customHeight="1">
      <c r="A2" s="177" t="s">
        <v>70</v>
      </c>
      <c r="B2" s="177"/>
      <c r="C2" s="177"/>
      <c r="D2" s="177"/>
      <c r="E2" s="177"/>
      <c r="F2" s="177"/>
    </row>
    <row r="3" spans="1:6" ht="33" customHeight="1">
      <c r="A3" s="40" t="s">
        <v>184</v>
      </c>
      <c r="B3" s="40" t="s">
        <v>185</v>
      </c>
      <c r="C3" s="40" t="s">
        <v>71</v>
      </c>
      <c r="D3" s="40" t="s">
        <v>140</v>
      </c>
      <c r="E3" s="40" t="s">
        <v>73</v>
      </c>
      <c r="F3" s="40" t="s">
        <v>129</v>
      </c>
    </row>
    <row r="4" spans="1:6" s="24" customFormat="1" ht="9.75">
      <c r="A4" s="56">
        <v>1</v>
      </c>
      <c r="B4" s="56">
        <v>2</v>
      </c>
      <c r="C4" s="56">
        <v>3</v>
      </c>
      <c r="D4" s="56" t="s">
        <v>189</v>
      </c>
      <c r="E4" s="56" t="s">
        <v>190</v>
      </c>
      <c r="F4" s="56" t="s">
        <v>74</v>
      </c>
    </row>
    <row r="5" spans="1:8" ht="9.75">
      <c r="A5" s="104" t="s">
        <v>151</v>
      </c>
      <c r="B5" s="105" t="s">
        <v>152</v>
      </c>
      <c r="C5" s="105"/>
      <c r="D5" s="107">
        <f>D6</f>
        <v>8609880.08</v>
      </c>
      <c r="E5" s="107">
        <f>E6</f>
        <v>8277008.010000001</v>
      </c>
      <c r="F5" s="107">
        <f>D5-E5</f>
        <v>332872.06999999937</v>
      </c>
      <c r="H5" s="25"/>
    </row>
    <row r="6" spans="1:8" ht="20.25">
      <c r="A6" s="64" t="s">
        <v>153</v>
      </c>
      <c r="B6" s="65" t="s">
        <v>152</v>
      </c>
      <c r="C6" s="70" t="s">
        <v>9</v>
      </c>
      <c r="D6" s="66">
        <f>D7+D56+D66+D77+D94+D122+D129</f>
        <v>8609880.08</v>
      </c>
      <c r="E6" s="66">
        <f>E7+E56+E66+E77+E94+E129</f>
        <v>8277008.010000001</v>
      </c>
      <c r="F6" s="107">
        <f>D6-E6</f>
        <v>332872.06999999937</v>
      </c>
      <c r="H6" s="25"/>
    </row>
    <row r="7" spans="1:9" ht="9.75">
      <c r="A7" s="104" t="s">
        <v>130</v>
      </c>
      <c r="B7" s="105" t="s">
        <v>152</v>
      </c>
      <c r="C7" s="106" t="s">
        <v>10</v>
      </c>
      <c r="D7" s="107">
        <f>D8+D24</f>
        <v>4299000</v>
      </c>
      <c r="E7" s="107">
        <f>E8+E24</f>
        <v>4284134.3100000005</v>
      </c>
      <c r="F7" s="107">
        <f aca="true" t="shared" si="0" ref="F7:F13">D7-E7</f>
        <v>14865.689999999478</v>
      </c>
      <c r="H7" s="26"/>
      <c r="I7" s="25"/>
    </row>
    <row r="8" spans="1:8" ht="45.75" customHeight="1">
      <c r="A8" s="64" t="s">
        <v>131</v>
      </c>
      <c r="B8" s="65" t="s">
        <v>152</v>
      </c>
      <c r="C8" s="70" t="s">
        <v>11</v>
      </c>
      <c r="D8" s="111">
        <f>D9+D19</f>
        <v>4177600</v>
      </c>
      <c r="E8" s="66">
        <f>E9+E19</f>
        <v>4165675.85</v>
      </c>
      <c r="F8" s="66">
        <f t="shared" si="0"/>
        <v>11924.149999999907</v>
      </c>
      <c r="H8" s="25"/>
    </row>
    <row r="9" spans="1:8" ht="33" customHeight="1">
      <c r="A9" s="64" t="s">
        <v>15</v>
      </c>
      <c r="B9" s="65" t="s">
        <v>152</v>
      </c>
      <c r="C9" s="70" t="s">
        <v>14</v>
      </c>
      <c r="D9" s="66">
        <f>D10</f>
        <v>4177400</v>
      </c>
      <c r="E9" s="66">
        <f>E10</f>
        <v>4165475.85</v>
      </c>
      <c r="F9" s="66">
        <f t="shared" si="0"/>
        <v>11924.149999999907</v>
      </c>
      <c r="H9" s="25"/>
    </row>
    <row r="10" spans="1:8" ht="58.5" customHeight="1">
      <c r="A10" s="64" t="s">
        <v>16</v>
      </c>
      <c r="B10" s="65" t="s">
        <v>152</v>
      </c>
      <c r="C10" s="70" t="s">
        <v>12</v>
      </c>
      <c r="D10" s="66">
        <f>D11+D16</f>
        <v>4177400</v>
      </c>
      <c r="E10" s="66">
        <f>E11+E16</f>
        <v>4165475.85</v>
      </c>
      <c r="F10" s="66">
        <f t="shared" si="0"/>
        <v>11924.149999999907</v>
      </c>
      <c r="H10" s="25"/>
    </row>
    <row r="11" spans="1:8" ht="104.25" customHeight="1">
      <c r="A11" s="64" t="s">
        <v>17</v>
      </c>
      <c r="B11" s="65" t="s">
        <v>152</v>
      </c>
      <c r="C11" s="70" t="s">
        <v>61</v>
      </c>
      <c r="D11" s="66">
        <f>D12</f>
        <v>3018600</v>
      </c>
      <c r="E11" s="66">
        <v>3016527.31</v>
      </c>
      <c r="F11" s="66">
        <f t="shared" si="0"/>
        <v>2072.689999999944</v>
      </c>
      <c r="H11" s="25"/>
    </row>
    <row r="12" spans="1:8" ht="23.25" customHeight="1">
      <c r="A12" s="64" t="s">
        <v>221</v>
      </c>
      <c r="B12" s="65">
        <v>200</v>
      </c>
      <c r="C12" s="70" t="s">
        <v>220</v>
      </c>
      <c r="D12" s="66">
        <f>D13+D14+D15</f>
        <v>3018600</v>
      </c>
      <c r="E12" s="66">
        <v>3016527.31</v>
      </c>
      <c r="F12" s="66">
        <f>D12-E12</f>
        <v>2072.689999999944</v>
      </c>
      <c r="H12" s="25"/>
    </row>
    <row r="13" spans="1:8" ht="20.25">
      <c r="A13" s="64" t="s">
        <v>18</v>
      </c>
      <c r="B13" s="65" t="s">
        <v>152</v>
      </c>
      <c r="C13" s="70" t="s">
        <v>13</v>
      </c>
      <c r="D13" s="152">
        <v>2174700</v>
      </c>
      <c r="E13" s="66">
        <v>2172973.86</v>
      </c>
      <c r="F13" s="66">
        <f t="shared" si="0"/>
        <v>1726.1400000001304</v>
      </c>
      <c r="H13" s="25"/>
    </row>
    <row r="14" spans="1:8" ht="35.25" customHeight="1">
      <c r="A14" s="64" t="s">
        <v>239</v>
      </c>
      <c r="B14" s="65" t="s">
        <v>152</v>
      </c>
      <c r="C14" s="70" t="s">
        <v>19</v>
      </c>
      <c r="D14" s="152">
        <v>137300</v>
      </c>
      <c r="E14" s="66">
        <v>137227.31</v>
      </c>
      <c r="F14" s="66">
        <f aca="true" t="shared" si="1" ref="F14:F23">D14-E14</f>
        <v>72.69000000000233</v>
      </c>
      <c r="H14" s="25"/>
    </row>
    <row r="15" spans="1:8" ht="48.75" customHeight="1">
      <c r="A15" s="64" t="s">
        <v>20</v>
      </c>
      <c r="B15" s="65" t="s">
        <v>152</v>
      </c>
      <c r="C15" s="70" t="s">
        <v>21</v>
      </c>
      <c r="D15" s="152">
        <v>706600</v>
      </c>
      <c r="E15" s="66">
        <v>706326.14</v>
      </c>
      <c r="F15" s="66">
        <f t="shared" si="1"/>
        <v>273.85999999998603</v>
      </c>
      <c r="H15" s="25"/>
    </row>
    <row r="16" spans="1:8" s="27" customFormat="1" ht="91.5" customHeight="1">
      <c r="A16" s="64" t="s">
        <v>23</v>
      </c>
      <c r="B16" s="65" t="s">
        <v>152</v>
      </c>
      <c r="C16" s="70" t="s">
        <v>22</v>
      </c>
      <c r="D16" s="66">
        <f>D17</f>
        <v>1158800</v>
      </c>
      <c r="E16" s="66">
        <f>E18</f>
        <v>1148948.54</v>
      </c>
      <c r="F16" s="66">
        <f t="shared" si="1"/>
        <v>9851.459999999963</v>
      </c>
      <c r="H16" s="28"/>
    </row>
    <row r="17" spans="1:8" s="27" customFormat="1" ht="34.5" customHeight="1">
      <c r="A17" s="64" t="s">
        <v>223</v>
      </c>
      <c r="B17" s="65">
        <v>200</v>
      </c>
      <c r="C17" s="70" t="s">
        <v>222</v>
      </c>
      <c r="D17" s="66">
        <f>D18</f>
        <v>1158800</v>
      </c>
      <c r="E17" s="66">
        <f>E18</f>
        <v>1148948.54</v>
      </c>
      <c r="F17" s="66">
        <f t="shared" si="1"/>
        <v>9851.459999999963</v>
      </c>
      <c r="H17" s="28"/>
    </row>
    <row r="18" spans="1:8" s="27" customFormat="1" ht="30">
      <c r="A18" s="64" t="s">
        <v>155</v>
      </c>
      <c r="B18" s="65" t="s">
        <v>152</v>
      </c>
      <c r="C18" s="70" t="s">
        <v>24</v>
      </c>
      <c r="D18" s="152">
        <v>1158800</v>
      </c>
      <c r="E18" s="66">
        <v>1148948.54</v>
      </c>
      <c r="F18" s="66">
        <f t="shared" si="1"/>
        <v>9851.459999999963</v>
      </c>
      <c r="H18" s="28"/>
    </row>
    <row r="19" spans="1:8" s="27" customFormat="1" ht="30">
      <c r="A19" s="64" t="s">
        <v>246</v>
      </c>
      <c r="B19" s="65" t="s">
        <v>152</v>
      </c>
      <c r="C19" s="70" t="s">
        <v>240</v>
      </c>
      <c r="D19" s="66">
        <v>200</v>
      </c>
      <c r="E19" s="66">
        <v>200</v>
      </c>
      <c r="F19" s="66">
        <f t="shared" si="1"/>
        <v>0</v>
      </c>
      <c r="H19" s="28"/>
    </row>
    <row r="20" spans="1:8" s="27" customFormat="1" ht="9.75">
      <c r="A20" s="64" t="s">
        <v>241</v>
      </c>
      <c r="B20" s="65" t="s">
        <v>152</v>
      </c>
      <c r="C20" s="70" t="s">
        <v>242</v>
      </c>
      <c r="D20" s="66">
        <v>200</v>
      </c>
      <c r="E20" s="66">
        <v>200</v>
      </c>
      <c r="F20" s="66">
        <f t="shared" si="1"/>
        <v>0</v>
      </c>
      <c r="H20" s="28"/>
    </row>
    <row r="21" spans="1:8" ht="111" customHeight="1">
      <c r="A21" s="64" t="s">
        <v>88</v>
      </c>
      <c r="B21" s="65" t="s">
        <v>152</v>
      </c>
      <c r="C21" s="70" t="s">
        <v>25</v>
      </c>
      <c r="D21" s="66">
        <v>200</v>
      </c>
      <c r="E21" s="66">
        <v>200</v>
      </c>
      <c r="F21" s="66">
        <f t="shared" si="1"/>
        <v>0</v>
      </c>
      <c r="H21" s="25"/>
    </row>
    <row r="22" spans="1:8" ht="33" customHeight="1">
      <c r="A22" s="64" t="s">
        <v>223</v>
      </c>
      <c r="B22" s="65">
        <v>200</v>
      </c>
      <c r="C22" s="70" t="s">
        <v>224</v>
      </c>
      <c r="D22" s="66">
        <v>200</v>
      </c>
      <c r="E22" s="66">
        <v>200</v>
      </c>
      <c r="F22" s="66">
        <f t="shared" si="1"/>
        <v>0</v>
      </c>
      <c r="H22" s="25"/>
    </row>
    <row r="23" spans="1:8" ht="35.25" customHeight="1">
      <c r="A23" s="64" t="s">
        <v>155</v>
      </c>
      <c r="B23" s="65" t="s">
        <v>152</v>
      </c>
      <c r="C23" s="70" t="s">
        <v>26</v>
      </c>
      <c r="D23" s="66">
        <v>200</v>
      </c>
      <c r="E23" s="66">
        <v>200</v>
      </c>
      <c r="F23" s="66">
        <f t="shared" si="1"/>
        <v>0</v>
      </c>
      <c r="H23" s="25"/>
    </row>
    <row r="24" spans="1:8" ht="13.5" customHeight="1">
      <c r="A24" s="104" t="s">
        <v>156</v>
      </c>
      <c r="B24" s="105" t="s">
        <v>152</v>
      </c>
      <c r="C24" s="106" t="s">
        <v>27</v>
      </c>
      <c r="D24" s="107">
        <f>D25+D32+D51</f>
        <v>121400</v>
      </c>
      <c r="E24" s="107">
        <f>E25+E32+E51</f>
        <v>118458.45999999999</v>
      </c>
      <c r="F24" s="107">
        <f aca="true" t="shared" si="2" ref="F24:F29">D24-E24</f>
        <v>2941.540000000008</v>
      </c>
      <c r="H24" s="25"/>
    </row>
    <row r="25" spans="1:8" ht="36.75" customHeight="1">
      <c r="A25" s="64" t="s">
        <v>15</v>
      </c>
      <c r="B25" s="65" t="s">
        <v>152</v>
      </c>
      <c r="C25" s="70" t="s">
        <v>243</v>
      </c>
      <c r="D25" s="66">
        <f>D26</f>
        <v>44800</v>
      </c>
      <c r="E25" s="66">
        <v>42257.03</v>
      </c>
      <c r="F25" s="66">
        <f t="shared" si="2"/>
        <v>2542.970000000001</v>
      </c>
      <c r="H25" s="25"/>
    </row>
    <row r="26" spans="1:8" ht="64.5" customHeight="1">
      <c r="A26" s="64" t="s">
        <v>154</v>
      </c>
      <c r="B26" s="65" t="s">
        <v>152</v>
      </c>
      <c r="C26" s="70" t="s">
        <v>28</v>
      </c>
      <c r="D26" s="66">
        <f>D27</f>
        <v>44800</v>
      </c>
      <c r="E26" s="66">
        <f>E28</f>
        <v>42257.03</v>
      </c>
      <c r="F26" s="66">
        <f t="shared" si="2"/>
        <v>2542.970000000001</v>
      </c>
      <c r="H26" s="25"/>
    </row>
    <row r="27" spans="1:8" ht="71.25" customHeight="1">
      <c r="A27" s="64" t="s">
        <v>157</v>
      </c>
      <c r="B27" s="65" t="s">
        <v>152</v>
      </c>
      <c r="C27" s="70" t="s">
        <v>293</v>
      </c>
      <c r="D27" s="66">
        <f>D29+D30+D31</f>
        <v>44800</v>
      </c>
      <c r="E27" s="66">
        <v>42257.03</v>
      </c>
      <c r="F27" s="66">
        <f t="shared" si="2"/>
        <v>2542.970000000001</v>
      </c>
      <c r="H27" s="25"/>
    </row>
    <row r="28" spans="1:8" ht="13.5" customHeight="1">
      <c r="A28" s="64" t="s">
        <v>225</v>
      </c>
      <c r="B28" s="65">
        <v>200</v>
      </c>
      <c r="C28" s="70" t="s">
        <v>294</v>
      </c>
      <c r="D28" s="66">
        <f>D29+D30+D31</f>
        <v>44800</v>
      </c>
      <c r="E28" s="66">
        <f>E29+E30+E31</f>
        <v>42257.03</v>
      </c>
      <c r="F28" s="66">
        <f t="shared" si="2"/>
        <v>2542.970000000001</v>
      </c>
      <c r="H28" s="25"/>
    </row>
    <row r="29" spans="1:8" ht="25.5" customHeight="1">
      <c r="A29" s="64" t="s">
        <v>158</v>
      </c>
      <c r="B29" s="65" t="s">
        <v>152</v>
      </c>
      <c r="C29" s="70" t="s">
        <v>295</v>
      </c>
      <c r="D29" s="152">
        <v>22800</v>
      </c>
      <c r="E29" s="66">
        <v>22218</v>
      </c>
      <c r="F29" s="66">
        <f t="shared" si="2"/>
        <v>582</v>
      </c>
      <c r="H29" s="25"/>
    </row>
    <row r="30" spans="1:8" ht="13.5" customHeight="1">
      <c r="A30" s="64" t="s">
        <v>255</v>
      </c>
      <c r="B30" s="65" t="s">
        <v>152</v>
      </c>
      <c r="C30" s="70" t="s">
        <v>296</v>
      </c>
      <c r="D30" s="152">
        <v>1900</v>
      </c>
      <c r="E30" s="66">
        <v>200</v>
      </c>
      <c r="F30" s="66">
        <f>D30-E30</f>
        <v>1700</v>
      </c>
      <c r="H30" s="25"/>
    </row>
    <row r="31" spans="1:8" ht="13.5" customHeight="1">
      <c r="A31" s="64" t="s">
        <v>90</v>
      </c>
      <c r="B31" s="65" t="s">
        <v>152</v>
      </c>
      <c r="C31" s="70" t="s">
        <v>320</v>
      </c>
      <c r="D31" s="152">
        <v>20100</v>
      </c>
      <c r="E31" s="66">
        <v>19839.03</v>
      </c>
      <c r="F31" s="66">
        <f>D31-E31</f>
        <v>260.97000000000116</v>
      </c>
      <c r="H31" s="25"/>
    </row>
    <row r="32" spans="1:8" ht="35.25" customHeight="1">
      <c r="A32" s="64" t="s">
        <v>244</v>
      </c>
      <c r="B32" s="65"/>
      <c r="C32" s="70" t="s">
        <v>245</v>
      </c>
      <c r="D32" s="66">
        <f>D33+D37+D44</f>
        <v>43300</v>
      </c>
      <c r="E32" s="66">
        <f>E33+E37+E44</f>
        <v>42976.83</v>
      </c>
      <c r="F32" s="66">
        <f>D32-E32</f>
        <v>323.16999999999825</v>
      </c>
      <c r="H32" s="25"/>
    </row>
    <row r="33" spans="1:8" ht="79.5" customHeight="1">
      <c r="A33" s="64" t="s">
        <v>103</v>
      </c>
      <c r="B33" s="65" t="s">
        <v>152</v>
      </c>
      <c r="C33" s="70" t="s">
        <v>29</v>
      </c>
      <c r="D33" s="66">
        <v>10000</v>
      </c>
      <c r="E33" s="66">
        <f>E36</f>
        <v>10000</v>
      </c>
      <c r="F33" s="66">
        <v>0</v>
      </c>
      <c r="H33" s="25"/>
    </row>
    <row r="34" spans="1:8" ht="78.75" customHeight="1">
      <c r="A34" s="64" t="s">
        <v>89</v>
      </c>
      <c r="B34" s="65" t="s">
        <v>152</v>
      </c>
      <c r="C34" s="70" t="s">
        <v>30</v>
      </c>
      <c r="D34" s="66">
        <v>10000</v>
      </c>
      <c r="E34" s="66">
        <f>E36</f>
        <v>10000</v>
      </c>
      <c r="F34" s="66">
        <v>0</v>
      </c>
      <c r="H34" s="25"/>
    </row>
    <row r="35" spans="1:8" ht="18.75" customHeight="1">
      <c r="A35" s="64" t="s">
        <v>225</v>
      </c>
      <c r="B35" s="65" t="s">
        <v>152</v>
      </c>
      <c r="C35" s="70" t="s">
        <v>226</v>
      </c>
      <c r="D35" s="66">
        <v>10000</v>
      </c>
      <c r="E35" s="66">
        <f>E36</f>
        <v>10000</v>
      </c>
      <c r="F35" s="66">
        <v>0</v>
      </c>
      <c r="H35" s="25"/>
    </row>
    <row r="36" spans="1:8" ht="11.25" customHeight="1">
      <c r="A36" s="64" t="s">
        <v>90</v>
      </c>
      <c r="B36" s="65" t="s">
        <v>152</v>
      </c>
      <c r="C36" s="70" t="s">
        <v>31</v>
      </c>
      <c r="D36" s="66">
        <v>10000</v>
      </c>
      <c r="E36" s="66">
        <v>10000</v>
      </c>
      <c r="F36" s="66">
        <v>0</v>
      </c>
      <c r="H36" s="25"/>
    </row>
    <row r="37" spans="1:8" ht="54.75" customHeight="1">
      <c r="A37" s="64" t="s">
        <v>159</v>
      </c>
      <c r="B37" s="65" t="s">
        <v>152</v>
      </c>
      <c r="C37" s="70" t="s">
        <v>32</v>
      </c>
      <c r="D37" s="66">
        <f>D39+D41</f>
        <v>14000</v>
      </c>
      <c r="E37" s="66">
        <f>E38+E43</f>
        <v>13717.33</v>
      </c>
      <c r="F37" s="66">
        <f aca="true" t="shared" si="3" ref="F37:F47">D37-E37</f>
        <v>282.6700000000001</v>
      </c>
      <c r="H37" s="25"/>
    </row>
    <row r="38" spans="1:8" ht="93" customHeight="1">
      <c r="A38" s="64" t="s">
        <v>256</v>
      </c>
      <c r="B38" s="65" t="s">
        <v>152</v>
      </c>
      <c r="C38" s="70" t="s">
        <v>33</v>
      </c>
      <c r="D38" s="66">
        <f>D40</f>
        <v>5200</v>
      </c>
      <c r="E38" s="66">
        <f>E39</f>
        <v>4917.33</v>
      </c>
      <c r="F38" s="66">
        <f t="shared" si="3"/>
        <v>282.6700000000001</v>
      </c>
      <c r="H38" s="25"/>
    </row>
    <row r="39" spans="1:8" ht="36" customHeight="1">
      <c r="A39" s="64" t="s">
        <v>223</v>
      </c>
      <c r="B39" s="65">
        <v>200</v>
      </c>
      <c r="C39" s="70" t="s">
        <v>227</v>
      </c>
      <c r="D39" s="66">
        <f>D40</f>
        <v>5200</v>
      </c>
      <c r="E39" s="66">
        <f>E40</f>
        <v>4917.33</v>
      </c>
      <c r="F39" s="66">
        <f t="shared" si="3"/>
        <v>282.6700000000001</v>
      </c>
      <c r="H39" s="25"/>
    </row>
    <row r="40" spans="1:8" ht="30">
      <c r="A40" s="64" t="s">
        <v>155</v>
      </c>
      <c r="B40" s="65" t="s">
        <v>152</v>
      </c>
      <c r="C40" s="70" t="s">
        <v>34</v>
      </c>
      <c r="D40" s="66">
        <v>5200</v>
      </c>
      <c r="E40" s="66">
        <v>4917.33</v>
      </c>
      <c r="F40" s="66">
        <f t="shared" si="3"/>
        <v>282.6700000000001</v>
      </c>
      <c r="H40" s="25"/>
    </row>
    <row r="41" spans="1:8" ht="82.5" customHeight="1">
      <c r="A41" s="64" t="s">
        <v>335</v>
      </c>
      <c r="B41" s="65" t="s">
        <v>152</v>
      </c>
      <c r="C41" s="70" t="s">
        <v>328</v>
      </c>
      <c r="D41" s="66">
        <v>8800</v>
      </c>
      <c r="E41" s="66">
        <f>+E43</f>
        <v>8800</v>
      </c>
      <c r="F41" s="66">
        <f t="shared" si="3"/>
        <v>0</v>
      </c>
      <c r="H41" s="25"/>
    </row>
    <row r="42" spans="1:8" ht="30">
      <c r="A42" s="64" t="s">
        <v>155</v>
      </c>
      <c r="B42" s="65" t="s">
        <v>152</v>
      </c>
      <c r="C42" s="70" t="s">
        <v>327</v>
      </c>
      <c r="D42" s="66">
        <v>8800</v>
      </c>
      <c r="E42" s="66">
        <f>+E43</f>
        <v>8800</v>
      </c>
      <c r="F42" s="66">
        <f t="shared" si="3"/>
        <v>0</v>
      </c>
      <c r="H42" s="25"/>
    </row>
    <row r="43" spans="1:8" ht="40.5" customHeight="1">
      <c r="A43" s="64" t="s">
        <v>155</v>
      </c>
      <c r="B43" s="65" t="s">
        <v>152</v>
      </c>
      <c r="C43" s="70" t="s">
        <v>326</v>
      </c>
      <c r="D43" s="66">
        <v>8800</v>
      </c>
      <c r="E43" s="66">
        <v>8800</v>
      </c>
      <c r="F43" s="66">
        <f>D43-E43</f>
        <v>0</v>
      </c>
      <c r="H43" s="25"/>
    </row>
    <row r="44" spans="1:8" ht="79.5" customHeight="1">
      <c r="A44" s="64" t="s">
        <v>159</v>
      </c>
      <c r="B44" s="65" t="s">
        <v>152</v>
      </c>
      <c r="C44" s="70" t="s">
        <v>302</v>
      </c>
      <c r="D44" s="66">
        <f>D45+D48</f>
        <v>19300</v>
      </c>
      <c r="E44" s="66">
        <f>E45+E48</f>
        <v>19259.5</v>
      </c>
      <c r="F44" s="66">
        <f t="shared" si="3"/>
        <v>40.5</v>
      </c>
      <c r="H44" s="25"/>
    </row>
    <row r="45" spans="1:8" ht="71.25">
      <c r="A45" s="64" t="s">
        <v>338</v>
      </c>
      <c r="B45" s="65" t="s">
        <v>152</v>
      </c>
      <c r="C45" s="70" t="s">
        <v>331</v>
      </c>
      <c r="D45" s="66">
        <v>14000</v>
      </c>
      <c r="E45" s="66">
        <v>14000</v>
      </c>
      <c r="F45" s="66">
        <f t="shared" si="3"/>
        <v>0</v>
      </c>
      <c r="H45" s="25"/>
    </row>
    <row r="46" spans="1:8" ht="30">
      <c r="A46" s="64" t="s">
        <v>223</v>
      </c>
      <c r="B46" s="65">
        <v>200</v>
      </c>
      <c r="C46" s="70" t="s">
        <v>330</v>
      </c>
      <c r="D46" s="66">
        <v>14000</v>
      </c>
      <c r="E46" s="66">
        <v>14000</v>
      </c>
      <c r="F46" s="66">
        <f t="shared" si="3"/>
        <v>0</v>
      </c>
      <c r="H46" s="25"/>
    </row>
    <row r="47" spans="1:8" ht="30">
      <c r="A47" s="64" t="s">
        <v>155</v>
      </c>
      <c r="B47" s="65">
        <v>200</v>
      </c>
      <c r="C47" s="70" t="s">
        <v>329</v>
      </c>
      <c r="D47" s="66">
        <v>14000</v>
      </c>
      <c r="E47" s="66">
        <v>14000</v>
      </c>
      <c r="F47" s="66">
        <f t="shared" si="3"/>
        <v>0</v>
      </c>
      <c r="H47" s="25"/>
    </row>
    <row r="48" spans="1:8" ht="71.25">
      <c r="A48" s="64" t="s">
        <v>337</v>
      </c>
      <c r="B48" s="65" t="s">
        <v>152</v>
      </c>
      <c r="C48" s="70" t="s">
        <v>332</v>
      </c>
      <c r="D48" s="66">
        <f>D50</f>
        <v>5300</v>
      </c>
      <c r="E48" s="66">
        <f>E50</f>
        <v>5259.5</v>
      </c>
      <c r="F48" s="66">
        <f aca="true" t="shared" si="4" ref="F48:F55">D48-E48</f>
        <v>40.5</v>
      </c>
      <c r="H48" s="25"/>
    </row>
    <row r="49" spans="1:8" ht="30">
      <c r="A49" s="64" t="s">
        <v>223</v>
      </c>
      <c r="B49" s="65">
        <v>200</v>
      </c>
      <c r="C49" s="70" t="s">
        <v>333</v>
      </c>
      <c r="D49" s="66">
        <f>D50</f>
        <v>5300</v>
      </c>
      <c r="E49" s="66">
        <f>E50</f>
        <v>5259.5</v>
      </c>
      <c r="F49" s="66">
        <f t="shared" si="4"/>
        <v>40.5</v>
      </c>
      <c r="H49" s="25"/>
    </row>
    <row r="50" spans="1:8" ht="30">
      <c r="A50" s="64" t="s">
        <v>155</v>
      </c>
      <c r="B50" s="65">
        <v>200</v>
      </c>
      <c r="C50" s="70" t="s">
        <v>334</v>
      </c>
      <c r="D50" s="66">
        <v>5300</v>
      </c>
      <c r="E50" s="66">
        <v>5259.5</v>
      </c>
      <c r="F50" s="66">
        <f t="shared" si="4"/>
        <v>40.5</v>
      </c>
      <c r="H50" s="25"/>
    </row>
    <row r="51" spans="1:8" ht="30">
      <c r="A51" s="64" t="s">
        <v>246</v>
      </c>
      <c r="B51" s="65">
        <v>200</v>
      </c>
      <c r="C51" s="70" t="s">
        <v>247</v>
      </c>
      <c r="D51" s="66">
        <f aca="true" t="shared" si="5" ref="D51:E54">D52</f>
        <v>33300</v>
      </c>
      <c r="E51" s="66">
        <f t="shared" si="5"/>
        <v>33224.6</v>
      </c>
      <c r="F51" s="66">
        <f t="shared" si="4"/>
        <v>75.40000000000146</v>
      </c>
      <c r="H51" s="25"/>
    </row>
    <row r="52" spans="1:8" ht="11.25" customHeight="1">
      <c r="A52" s="64" t="s">
        <v>241</v>
      </c>
      <c r="B52" s="65" t="s">
        <v>152</v>
      </c>
      <c r="C52" s="70" t="s">
        <v>35</v>
      </c>
      <c r="D52" s="66">
        <f t="shared" si="5"/>
        <v>33300</v>
      </c>
      <c r="E52" s="66">
        <f t="shared" si="5"/>
        <v>33224.6</v>
      </c>
      <c r="F52" s="66">
        <f t="shared" si="4"/>
        <v>75.40000000000146</v>
      </c>
      <c r="H52" s="25"/>
    </row>
    <row r="53" spans="1:8" ht="96" customHeight="1">
      <c r="A53" s="64" t="s">
        <v>336</v>
      </c>
      <c r="B53" s="65" t="s">
        <v>152</v>
      </c>
      <c r="C53" s="70" t="s">
        <v>36</v>
      </c>
      <c r="D53" s="66">
        <f t="shared" si="5"/>
        <v>33300</v>
      </c>
      <c r="E53" s="66">
        <f t="shared" si="5"/>
        <v>33224.6</v>
      </c>
      <c r="F53" s="66">
        <f t="shared" si="4"/>
        <v>75.40000000000146</v>
      </c>
      <c r="H53" s="25"/>
    </row>
    <row r="54" spans="1:8" ht="42" customHeight="1">
      <c r="A54" s="64" t="s">
        <v>223</v>
      </c>
      <c r="B54" s="65" t="s">
        <v>152</v>
      </c>
      <c r="C54" s="70" t="s">
        <v>228</v>
      </c>
      <c r="D54" s="66">
        <f t="shared" si="5"/>
        <v>33300</v>
      </c>
      <c r="E54" s="66">
        <f t="shared" si="5"/>
        <v>33224.6</v>
      </c>
      <c r="F54" s="66">
        <f t="shared" si="4"/>
        <v>75.40000000000146</v>
      </c>
      <c r="H54" s="25"/>
    </row>
    <row r="55" spans="1:8" ht="30">
      <c r="A55" s="64" t="s">
        <v>155</v>
      </c>
      <c r="B55" s="65" t="s">
        <v>152</v>
      </c>
      <c r="C55" s="70" t="s">
        <v>217</v>
      </c>
      <c r="D55" s="66">
        <v>33300</v>
      </c>
      <c r="E55" s="66">
        <v>33224.6</v>
      </c>
      <c r="F55" s="66">
        <f t="shared" si="4"/>
        <v>75.40000000000146</v>
      </c>
      <c r="H55" s="25"/>
    </row>
    <row r="56" spans="1:8" ht="12" customHeight="1">
      <c r="A56" s="104" t="s">
        <v>132</v>
      </c>
      <c r="B56" s="105" t="s">
        <v>152</v>
      </c>
      <c r="C56" s="106" t="s">
        <v>37</v>
      </c>
      <c r="D56" s="107">
        <v>173300</v>
      </c>
      <c r="E56" s="107">
        <f>E57</f>
        <v>173300</v>
      </c>
      <c r="F56" s="107">
        <f aca="true" t="shared" si="6" ref="F56:F62">D56-E56</f>
        <v>0</v>
      </c>
      <c r="H56" s="25"/>
    </row>
    <row r="57" spans="1:8" ht="13.5" customHeight="1">
      <c r="A57" s="64" t="s">
        <v>133</v>
      </c>
      <c r="B57" s="65" t="s">
        <v>152</v>
      </c>
      <c r="C57" s="70" t="s">
        <v>38</v>
      </c>
      <c r="D57" s="66">
        <v>173300</v>
      </c>
      <c r="E57" s="66">
        <f>E59</f>
        <v>173300</v>
      </c>
      <c r="F57" s="66">
        <f t="shared" si="6"/>
        <v>0</v>
      </c>
      <c r="H57" s="25"/>
    </row>
    <row r="58" spans="1:8" ht="30">
      <c r="A58" s="64" t="s">
        <v>246</v>
      </c>
      <c r="B58" s="65" t="s">
        <v>152</v>
      </c>
      <c r="C58" s="70" t="s">
        <v>248</v>
      </c>
      <c r="D58" s="66">
        <v>173300</v>
      </c>
      <c r="E58" s="66">
        <f>E59</f>
        <v>173300</v>
      </c>
      <c r="F58" s="66">
        <f t="shared" si="6"/>
        <v>0</v>
      </c>
      <c r="H58" s="25"/>
    </row>
    <row r="59" spans="1:8" ht="9.75">
      <c r="A59" s="64" t="s">
        <v>241</v>
      </c>
      <c r="B59" s="65">
        <v>200</v>
      </c>
      <c r="C59" s="70" t="s">
        <v>39</v>
      </c>
      <c r="D59" s="66">
        <f>D60</f>
        <v>173300</v>
      </c>
      <c r="E59" s="66">
        <f>E60</f>
        <v>173300</v>
      </c>
      <c r="F59" s="66">
        <f t="shared" si="6"/>
        <v>0</v>
      </c>
      <c r="H59" s="25"/>
    </row>
    <row r="60" spans="1:8" ht="63.75" customHeight="1">
      <c r="A60" s="64" t="s">
        <v>102</v>
      </c>
      <c r="B60" s="65" t="s">
        <v>152</v>
      </c>
      <c r="C60" s="70" t="s">
        <v>40</v>
      </c>
      <c r="D60" s="66">
        <f>D61+D64</f>
        <v>173300</v>
      </c>
      <c r="E60" s="66">
        <f>E61+E64</f>
        <v>173300</v>
      </c>
      <c r="F60" s="66">
        <f t="shared" si="6"/>
        <v>0</v>
      </c>
      <c r="H60" s="25"/>
    </row>
    <row r="61" spans="1:8" ht="22.5" customHeight="1">
      <c r="A61" s="64" t="s">
        <v>221</v>
      </c>
      <c r="B61" s="65">
        <v>200</v>
      </c>
      <c r="C61" s="70" t="s">
        <v>229</v>
      </c>
      <c r="D61" s="66">
        <f>D62+D63</f>
        <v>172340</v>
      </c>
      <c r="E61" s="66">
        <f>E62+E63</f>
        <v>172340</v>
      </c>
      <c r="F61" s="66">
        <f t="shared" si="6"/>
        <v>0</v>
      </c>
      <c r="H61" s="25"/>
    </row>
    <row r="62" spans="1:8" ht="20.25">
      <c r="A62" s="64" t="s">
        <v>18</v>
      </c>
      <c r="B62" s="65" t="s">
        <v>152</v>
      </c>
      <c r="C62" s="70" t="s">
        <v>41</v>
      </c>
      <c r="D62" s="66">
        <v>134212.61</v>
      </c>
      <c r="E62" s="66">
        <v>134212.61</v>
      </c>
      <c r="F62" s="66">
        <f t="shared" si="6"/>
        <v>0</v>
      </c>
      <c r="H62" s="25"/>
    </row>
    <row r="63" spans="1:8" ht="42" customHeight="1">
      <c r="A63" s="64" t="s">
        <v>20</v>
      </c>
      <c r="B63" s="65" t="s">
        <v>152</v>
      </c>
      <c r="C63" s="70" t="s">
        <v>42</v>
      </c>
      <c r="D63" s="66">
        <v>38127.39</v>
      </c>
      <c r="E63" s="66">
        <v>38127.39</v>
      </c>
      <c r="F63" s="66">
        <f>E62</f>
        <v>134212.61</v>
      </c>
      <c r="H63" s="25"/>
    </row>
    <row r="64" spans="1:8" ht="35.25" customHeight="1">
      <c r="A64" s="64" t="s">
        <v>223</v>
      </c>
      <c r="B64" s="65" t="s">
        <v>152</v>
      </c>
      <c r="C64" s="70" t="s">
        <v>230</v>
      </c>
      <c r="D64" s="92">
        <f>D65</f>
        <v>960</v>
      </c>
      <c r="E64" s="92">
        <f>E65</f>
        <v>960</v>
      </c>
      <c r="F64" s="66">
        <v>19800</v>
      </c>
      <c r="H64" s="25"/>
    </row>
    <row r="65" spans="1:8" ht="36.75" customHeight="1">
      <c r="A65" s="64" t="s">
        <v>155</v>
      </c>
      <c r="B65" s="65" t="s">
        <v>152</v>
      </c>
      <c r="C65" s="70" t="s">
        <v>43</v>
      </c>
      <c r="D65" s="92">
        <v>960</v>
      </c>
      <c r="E65" s="92">
        <v>960</v>
      </c>
      <c r="F65" s="66">
        <v>19800</v>
      </c>
      <c r="H65" s="25"/>
    </row>
    <row r="66" spans="1:8" ht="21" customHeight="1">
      <c r="A66" s="104" t="s">
        <v>134</v>
      </c>
      <c r="B66" s="105" t="s">
        <v>152</v>
      </c>
      <c r="C66" s="106" t="s">
        <v>44</v>
      </c>
      <c r="D66" s="107">
        <f>D67</f>
        <v>41000</v>
      </c>
      <c r="E66" s="107">
        <f>E67+E73</f>
        <v>40680</v>
      </c>
      <c r="F66" s="107">
        <f aca="true" t="shared" si="7" ref="F66:F72">D66-E66</f>
        <v>320</v>
      </c>
      <c r="H66" s="25"/>
    </row>
    <row r="67" spans="1:8" ht="33.75" customHeight="1">
      <c r="A67" s="64" t="s">
        <v>160</v>
      </c>
      <c r="B67" s="65" t="s">
        <v>152</v>
      </c>
      <c r="C67" s="70" t="s">
        <v>45</v>
      </c>
      <c r="D67" s="66">
        <f>D68</f>
        <v>41000</v>
      </c>
      <c r="E67" s="66">
        <f>E68</f>
        <v>9000</v>
      </c>
      <c r="F67" s="66">
        <f t="shared" si="7"/>
        <v>32000</v>
      </c>
      <c r="H67" s="25"/>
    </row>
    <row r="68" spans="1:8" ht="56.25" customHeight="1">
      <c r="A68" s="64" t="s">
        <v>250</v>
      </c>
      <c r="B68" s="65" t="s">
        <v>152</v>
      </c>
      <c r="C68" s="70" t="s">
        <v>249</v>
      </c>
      <c r="D68" s="66">
        <f>D72+D76</f>
        <v>41000</v>
      </c>
      <c r="E68" s="66">
        <f>E69</f>
        <v>9000</v>
      </c>
      <c r="F68" s="66">
        <f t="shared" si="7"/>
        <v>32000</v>
      </c>
      <c r="H68" s="25"/>
    </row>
    <row r="69" spans="1:8" ht="66.75" customHeight="1">
      <c r="A69" s="64" t="s">
        <v>161</v>
      </c>
      <c r="B69" s="65" t="s">
        <v>152</v>
      </c>
      <c r="C69" s="70" t="s">
        <v>46</v>
      </c>
      <c r="D69" s="66">
        <f>D70</f>
        <v>9000</v>
      </c>
      <c r="E69" s="66">
        <v>9000</v>
      </c>
      <c r="F69" s="66">
        <f t="shared" si="7"/>
        <v>0</v>
      </c>
      <c r="H69" s="25"/>
    </row>
    <row r="70" spans="1:8" ht="102" customHeight="1">
      <c r="A70" s="64" t="s">
        <v>257</v>
      </c>
      <c r="B70" s="65" t="s">
        <v>152</v>
      </c>
      <c r="C70" s="70" t="s">
        <v>47</v>
      </c>
      <c r="D70" s="66">
        <f>D71</f>
        <v>9000</v>
      </c>
      <c r="E70" s="66">
        <v>9000</v>
      </c>
      <c r="F70" s="66">
        <f t="shared" si="7"/>
        <v>0</v>
      </c>
      <c r="H70" s="25"/>
    </row>
    <row r="71" spans="1:8" ht="34.5" customHeight="1">
      <c r="A71" s="64" t="s">
        <v>223</v>
      </c>
      <c r="B71" s="65" t="s">
        <v>152</v>
      </c>
      <c r="C71" s="70" t="s">
        <v>231</v>
      </c>
      <c r="D71" s="66">
        <f>D72</f>
        <v>9000</v>
      </c>
      <c r="E71" s="66">
        <v>9000</v>
      </c>
      <c r="F71" s="66">
        <f t="shared" si="7"/>
        <v>0</v>
      </c>
      <c r="H71" s="25"/>
    </row>
    <row r="72" spans="1:8" ht="37.5" customHeight="1">
      <c r="A72" s="64" t="s">
        <v>155</v>
      </c>
      <c r="B72" s="65" t="s">
        <v>152</v>
      </c>
      <c r="C72" s="70" t="s">
        <v>48</v>
      </c>
      <c r="D72" s="66">
        <v>9000</v>
      </c>
      <c r="E72" s="66">
        <v>9000</v>
      </c>
      <c r="F72" s="66">
        <f t="shared" si="7"/>
        <v>0</v>
      </c>
      <c r="H72" s="25"/>
    </row>
    <row r="73" spans="1:8" ht="78" customHeight="1">
      <c r="A73" s="64" t="s">
        <v>270</v>
      </c>
      <c r="B73" s="65" t="s">
        <v>152</v>
      </c>
      <c r="C73" s="70" t="s">
        <v>271</v>
      </c>
      <c r="D73" s="66">
        <v>32000</v>
      </c>
      <c r="E73" s="92">
        <f>E74</f>
        <v>31680</v>
      </c>
      <c r="F73" s="66">
        <v>20000</v>
      </c>
      <c r="H73" s="25"/>
    </row>
    <row r="74" spans="1:8" ht="130.5" customHeight="1">
      <c r="A74" s="64" t="s">
        <v>272</v>
      </c>
      <c r="B74" s="65" t="s">
        <v>152</v>
      </c>
      <c r="C74" s="70" t="s">
        <v>273</v>
      </c>
      <c r="D74" s="66">
        <v>32000</v>
      </c>
      <c r="E74" s="92">
        <f>E76</f>
        <v>31680</v>
      </c>
      <c r="F74" s="66">
        <v>20000</v>
      </c>
      <c r="H74" s="25"/>
    </row>
    <row r="75" spans="1:8" ht="35.25" customHeight="1">
      <c r="A75" s="64" t="s">
        <v>223</v>
      </c>
      <c r="B75" s="65" t="s">
        <v>152</v>
      </c>
      <c r="C75" s="70" t="s">
        <v>274</v>
      </c>
      <c r="D75" s="66">
        <v>32000</v>
      </c>
      <c r="E75" s="92">
        <f>E76</f>
        <v>31680</v>
      </c>
      <c r="F75" s="66">
        <v>20000</v>
      </c>
      <c r="H75" s="25"/>
    </row>
    <row r="76" spans="1:8" ht="35.25" customHeight="1">
      <c r="A76" s="64" t="s">
        <v>155</v>
      </c>
      <c r="B76" s="65" t="s">
        <v>152</v>
      </c>
      <c r="C76" s="70" t="s">
        <v>275</v>
      </c>
      <c r="D76" s="66">
        <v>32000</v>
      </c>
      <c r="E76" s="92">
        <v>31680</v>
      </c>
      <c r="F76" s="66">
        <v>20000</v>
      </c>
      <c r="H76" s="25"/>
    </row>
    <row r="77" spans="1:8" ht="11.25" customHeight="1">
      <c r="A77" s="104" t="s">
        <v>172</v>
      </c>
      <c r="B77" s="105" t="s">
        <v>152</v>
      </c>
      <c r="C77" s="106" t="s">
        <v>49</v>
      </c>
      <c r="D77" s="107">
        <f>D80+D90</f>
        <v>815587.0800000001</v>
      </c>
      <c r="E77" s="107">
        <f>E78</f>
        <v>687663.08</v>
      </c>
      <c r="F77" s="107">
        <f aca="true" t="shared" si="8" ref="F77:F83">D77-E77</f>
        <v>127924.00000000012</v>
      </c>
      <c r="H77" s="25"/>
    </row>
    <row r="78" spans="1:8" ht="12.75" customHeight="1">
      <c r="A78" s="64" t="s">
        <v>162</v>
      </c>
      <c r="B78" s="65" t="s">
        <v>152</v>
      </c>
      <c r="C78" s="70" t="s">
        <v>50</v>
      </c>
      <c r="D78" s="66">
        <f>D81+D85+D87+D90</f>
        <v>815587.0800000001</v>
      </c>
      <c r="E78" s="66">
        <f>E79</f>
        <v>687663.08</v>
      </c>
      <c r="F78" s="66">
        <f t="shared" si="8"/>
        <v>127924.00000000012</v>
      </c>
      <c r="H78" s="25"/>
    </row>
    <row r="79" spans="1:8" ht="32.25" customHeight="1">
      <c r="A79" s="64" t="s">
        <v>252</v>
      </c>
      <c r="B79" s="65" t="s">
        <v>152</v>
      </c>
      <c r="C79" s="70" t="s">
        <v>251</v>
      </c>
      <c r="D79" s="66">
        <f>D78</f>
        <v>815587.0800000001</v>
      </c>
      <c r="E79" s="66">
        <f>E80+E93</f>
        <v>687663.08</v>
      </c>
      <c r="F79" s="66">
        <f t="shared" si="8"/>
        <v>127924.00000000012</v>
      </c>
      <c r="H79" s="25"/>
    </row>
    <row r="80" spans="1:8" ht="57.75" customHeight="1">
      <c r="A80" s="64" t="s">
        <v>163</v>
      </c>
      <c r="B80" s="65" t="s">
        <v>152</v>
      </c>
      <c r="C80" s="70" t="s">
        <v>51</v>
      </c>
      <c r="D80" s="66">
        <f>D81+D84+D87</f>
        <v>760787.0800000001</v>
      </c>
      <c r="E80" s="66">
        <f>E81+E87+E84</f>
        <v>661163.08</v>
      </c>
      <c r="F80" s="66">
        <f t="shared" si="8"/>
        <v>99624.00000000012</v>
      </c>
      <c r="H80" s="25"/>
    </row>
    <row r="81" spans="1:8" ht="99" customHeight="1">
      <c r="A81" s="64" t="s">
        <v>0</v>
      </c>
      <c r="B81" s="65" t="s">
        <v>152</v>
      </c>
      <c r="C81" s="70" t="s">
        <v>52</v>
      </c>
      <c r="D81" s="66">
        <f>D82</f>
        <v>557793.54</v>
      </c>
      <c r="E81" s="66">
        <f>E82</f>
        <v>458169.54</v>
      </c>
      <c r="F81" s="66">
        <f t="shared" si="8"/>
        <v>99624.00000000006</v>
      </c>
      <c r="H81" s="25"/>
    </row>
    <row r="82" spans="1:8" ht="33" customHeight="1">
      <c r="A82" s="64" t="s">
        <v>223</v>
      </c>
      <c r="B82" s="65" t="s">
        <v>152</v>
      </c>
      <c r="C82" s="70" t="s">
        <v>232</v>
      </c>
      <c r="D82" s="66">
        <f>D83</f>
        <v>557793.54</v>
      </c>
      <c r="E82" s="66">
        <f>E83</f>
        <v>458169.54</v>
      </c>
      <c r="F82" s="66">
        <f t="shared" si="8"/>
        <v>99624.00000000006</v>
      </c>
      <c r="H82" s="25"/>
    </row>
    <row r="83" spans="1:8" ht="38.25" customHeight="1">
      <c r="A83" s="64" t="s">
        <v>155</v>
      </c>
      <c r="B83" s="65" t="s">
        <v>152</v>
      </c>
      <c r="C83" s="70" t="s">
        <v>53</v>
      </c>
      <c r="D83" s="66">
        <v>557793.54</v>
      </c>
      <c r="E83" s="66">
        <v>458169.54</v>
      </c>
      <c r="F83" s="66">
        <f t="shared" si="8"/>
        <v>99624.00000000006</v>
      </c>
      <c r="H83" s="25"/>
    </row>
    <row r="84" spans="1:8" ht="100.5" customHeight="1">
      <c r="A84" s="64" t="s">
        <v>218</v>
      </c>
      <c r="B84" s="65" t="s">
        <v>152</v>
      </c>
      <c r="C84" s="70" t="s">
        <v>54</v>
      </c>
      <c r="D84" s="66">
        <v>145200</v>
      </c>
      <c r="E84" s="66">
        <v>145200</v>
      </c>
      <c r="F84" s="66">
        <v>145200</v>
      </c>
      <c r="H84" s="25"/>
    </row>
    <row r="85" spans="1:8" ht="33.75" customHeight="1">
      <c r="A85" s="64" t="s">
        <v>223</v>
      </c>
      <c r="B85" s="65" t="s">
        <v>152</v>
      </c>
      <c r="C85" s="70" t="s">
        <v>233</v>
      </c>
      <c r="D85" s="66">
        <v>145200</v>
      </c>
      <c r="E85" s="66">
        <v>145200</v>
      </c>
      <c r="F85" s="66">
        <v>145200</v>
      </c>
      <c r="H85" s="25"/>
    </row>
    <row r="86" spans="1:8" ht="40.5" customHeight="1">
      <c r="A86" s="64" t="s">
        <v>155</v>
      </c>
      <c r="B86" s="65" t="s">
        <v>152</v>
      </c>
      <c r="C86" s="70" t="s">
        <v>55</v>
      </c>
      <c r="D86" s="66">
        <v>145200</v>
      </c>
      <c r="E86" s="66">
        <v>145200</v>
      </c>
      <c r="F86" s="66">
        <v>145200</v>
      </c>
      <c r="H86" s="25"/>
    </row>
    <row r="87" spans="1:8" ht="49.5" customHeight="1">
      <c r="A87" s="64" t="s">
        <v>306</v>
      </c>
      <c r="B87" s="65" t="s">
        <v>152</v>
      </c>
      <c r="C87" s="70" t="s">
        <v>303</v>
      </c>
      <c r="D87" s="66">
        <v>57793.54</v>
      </c>
      <c r="E87" s="66">
        <f>E89</f>
        <v>57793.54</v>
      </c>
      <c r="F87" s="66">
        <v>0</v>
      </c>
      <c r="H87" s="25"/>
    </row>
    <row r="88" spans="1:8" ht="15" customHeight="1">
      <c r="A88" s="64" t="s">
        <v>68</v>
      </c>
      <c r="B88" s="65" t="s">
        <v>152</v>
      </c>
      <c r="C88" s="70" t="s">
        <v>304</v>
      </c>
      <c r="D88" s="66">
        <v>57793.54</v>
      </c>
      <c r="E88" s="66">
        <f>E89</f>
        <v>57793.54</v>
      </c>
      <c r="F88" s="66">
        <v>0</v>
      </c>
      <c r="H88" s="25"/>
    </row>
    <row r="89" spans="1:8" ht="14.25" customHeight="1">
      <c r="A89" s="64" t="s">
        <v>68</v>
      </c>
      <c r="B89" s="65" t="s">
        <v>152</v>
      </c>
      <c r="C89" s="70" t="s">
        <v>305</v>
      </c>
      <c r="D89" s="66">
        <v>57793.54</v>
      </c>
      <c r="E89" s="66">
        <v>57793.54</v>
      </c>
      <c r="F89" s="66">
        <v>0</v>
      </c>
      <c r="H89" s="25"/>
    </row>
    <row r="90" spans="1:8" ht="60.75">
      <c r="A90" s="64" t="s">
        <v>164</v>
      </c>
      <c r="B90" s="65" t="s">
        <v>152</v>
      </c>
      <c r="C90" s="70" t="s">
        <v>56</v>
      </c>
      <c r="D90" s="66">
        <v>54800</v>
      </c>
      <c r="E90" s="66">
        <f>E93</f>
        <v>26500</v>
      </c>
      <c r="F90" s="66">
        <f>D90-E90</f>
        <v>28300</v>
      </c>
      <c r="H90" s="25"/>
    </row>
    <row r="91" spans="1:8" ht="78" customHeight="1">
      <c r="A91" s="64" t="s">
        <v>165</v>
      </c>
      <c r="B91" s="65" t="s">
        <v>152</v>
      </c>
      <c r="C91" s="70" t="s">
        <v>57</v>
      </c>
      <c r="D91" s="66">
        <v>54800</v>
      </c>
      <c r="E91" s="66">
        <f>E93</f>
        <v>26500</v>
      </c>
      <c r="F91" s="66">
        <f>F92</f>
        <v>28300</v>
      </c>
      <c r="H91" s="25"/>
    </row>
    <row r="92" spans="1:8" ht="34.5" customHeight="1">
      <c r="A92" s="64" t="s">
        <v>223</v>
      </c>
      <c r="B92" s="65" t="s">
        <v>152</v>
      </c>
      <c r="C92" s="70" t="s">
        <v>234</v>
      </c>
      <c r="D92" s="66">
        <v>54800</v>
      </c>
      <c r="E92" s="66">
        <f>E93</f>
        <v>26500</v>
      </c>
      <c r="F92" s="66">
        <f>F93</f>
        <v>28300</v>
      </c>
      <c r="H92" s="25"/>
    </row>
    <row r="93" spans="1:8" ht="30">
      <c r="A93" s="64" t="s">
        <v>155</v>
      </c>
      <c r="B93" s="65" t="s">
        <v>152</v>
      </c>
      <c r="C93" s="70" t="s">
        <v>58</v>
      </c>
      <c r="D93" s="66">
        <v>54800</v>
      </c>
      <c r="E93" s="66">
        <v>26500</v>
      </c>
      <c r="F93" s="66">
        <f aca="true" t="shared" si="9" ref="F93:F98">D93-E93</f>
        <v>28300</v>
      </c>
      <c r="H93" s="25"/>
    </row>
    <row r="94" spans="1:8" ht="9.75">
      <c r="A94" s="104" t="s">
        <v>135</v>
      </c>
      <c r="B94" s="105" t="s">
        <v>152</v>
      </c>
      <c r="C94" s="106" t="s">
        <v>59</v>
      </c>
      <c r="D94" s="107">
        <f>D95+D105</f>
        <v>1529593</v>
      </c>
      <c r="E94" s="107">
        <f>E95+E105</f>
        <v>1502284.78</v>
      </c>
      <c r="F94" s="107">
        <f t="shared" si="9"/>
        <v>27308.219999999972</v>
      </c>
      <c r="H94" s="25"/>
    </row>
    <row r="95" spans="1:8" ht="9.75">
      <c r="A95" s="64" t="s">
        <v>136</v>
      </c>
      <c r="B95" s="65" t="s">
        <v>152</v>
      </c>
      <c r="C95" s="70" t="s">
        <v>313</v>
      </c>
      <c r="D95" s="71">
        <f aca="true" t="shared" si="10" ref="D95:E97">D96</f>
        <v>805593</v>
      </c>
      <c r="E95" s="66">
        <f>E96</f>
        <v>785682.82</v>
      </c>
      <c r="F95" s="66">
        <f t="shared" si="9"/>
        <v>19910.18000000005</v>
      </c>
      <c r="H95" s="25"/>
    </row>
    <row r="96" spans="1:8" ht="60.75">
      <c r="A96" s="64" t="s">
        <v>315</v>
      </c>
      <c r="B96" s="65" t="s">
        <v>152</v>
      </c>
      <c r="C96" s="70" t="s">
        <v>313</v>
      </c>
      <c r="D96" s="66">
        <f t="shared" si="10"/>
        <v>805593</v>
      </c>
      <c r="E96" s="66">
        <f t="shared" si="10"/>
        <v>785682.82</v>
      </c>
      <c r="F96" s="66">
        <f t="shared" si="9"/>
        <v>19910.18000000005</v>
      </c>
      <c r="H96" s="25"/>
    </row>
    <row r="97" spans="1:8" ht="60.75">
      <c r="A97" s="64" t="s">
        <v>315</v>
      </c>
      <c r="B97" s="65" t="s">
        <v>152</v>
      </c>
      <c r="C97" s="70" t="s">
        <v>314</v>
      </c>
      <c r="D97" s="66">
        <f t="shared" si="10"/>
        <v>805593</v>
      </c>
      <c r="E97" s="66">
        <f t="shared" si="10"/>
        <v>785682.82</v>
      </c>
      <c r="F97" s="66">
        <f t="shared" si="9"/>
        <v>19910.18000000005</v>
      </c>
      <c r="H97" s="25"/>
    </row>
    <row r="98" spans="1:8" ht="60.75">
      <c r="A98" s="64" t="s">
        <v>315</v>
      </c>
      <c r="B98" s="65" t="s">
        <v>152</v>
      </c>
      <c r="C98" s="70" t="s">
        <v>316</v>
      </c>
      <c r="D98" s="66">
        <f>D99+D102</f>
        <v>805593</v>
      </c>
      <c r="E98" s="66">
        <f>E99+E102</f>
        <v>785682.82</v>
      </c>
      <c r="F98" s="66">
        <f t="shared" si="9"/>
        <v>19910.18000000005</v>
      </c>
      <c r="H98" s="25"/>
    </row>
    <row r="99" spans="1:8" ht="60.75">
      <c r="A99" s="64" t="s">
        <v>315</v>
      </c>
      <c r="B99" s="65" t="s">
        <v>152</v>
      </c>
      <c r="C99" s="70" t="s">
        <v>317</v>
      </c>
      <c r="D99" s="66">
        <f>D100</f>
        <v>774100</v>
      </c>
      <c r="E99" s="66">
        <f>E101</f>
        <v>764176</v>
      </c>
      <c r="F99" s="66">
        <f aca="true" t="shared" si="11" ref="F99:F109">D99-E99</f>
        <v>9924</v>
      </c>
      <c r="H99" s="25"/>
    </row>
    <row r="100" spans="1:8" ht="30">
      <c r="A100" s="64" t="s">
        <v>223</v>
      </c>
      <c r="B100" s="65" t="s">
        <v>152</v>
      </c>
      <c r="C100" s="70" t="s">
        <v>318</v>
      </c>
      <c r="D100" s="66">
        <f>D101</f>
        <v>774100</v>
      </c>
      <c r="E100" s="66">
        <f>E101</f>
        <v>764176</v>
      </c>
      <c r="F100" s="66">
        <f t="shared" si="11"/>
        <v>9924</v>
      </c>
      <c r="H100" s="25"/>
    </row>
    <row r="101" spans="1:8" ht="30">
      <c r="A101" s="64" t="s">
        <v>155</v>
      </c>
      <c r="B101" s="65" t="s">
        <v>152</v>
      </c>
      <c r="C101" s="70" t="s">
        <v>319</v>
      </c>
      <c r="D101" s="66">
        <v>774100</v>
      </c>
      <c r="E101" s="66">
        <v>764176</v>
      </c>
      <c r="F101" s="66">
        <f t="shared" si="11"/>
        <v>9924</v>
      </c>
      <c r="H101" s="25"/>
    </row>
    <row r="102" spans="1:8" ht="60.75">
      <c r="A102" s="64" t="s">
        <v>315</v>
      </c>
      <c r="B102" s="65" t="s">
        <v>152</v>
      </c>
      <c r="C102" s="70" t="s">
        <v>321</v>
      </c>
      <c r="D102" s="66">
        <f>D104</f>
        <v>31493</v>
      </c>
      <c r="E102" s="66">
        <f>E104</f>
        <v>21506.82</v>
      </c>
      <c r="F102" s="66">
        <f t="shared" si="11"/>
        <v>9986.18</v>
      </c>
      <c r="H102" s="25"/>
    </row>
    <row r="103" spans="1:8" ht="30">
      <c r="A103" s="64" t="s">
        <v>223</v>
      </c>
      <c r="B103" s="65" t="s">
        <v>152</v>
      </c>
      <c r="C103" s="70" t="s">
        <v>359</v>
      </c>
      <c r="D103" s="66">
        <f>D104</f>
        <v>31493</v>
      </c>
      <c r="E103" s="66">
        <f>E104</f>
        <v>21506.82</v>
      </c>
      <c r="F103" s="66">
        <f t="shared" si="11"/>
        <v>9986.18</v>
      </c>
      <c r="H103" s="25"/>
    </row>
    <row r="104" spans="1:8" ht="30">
      <c r="A104" s="64" t="s">
        <v>155</v>
      </c>
      <c r="B104" s="65" t="s">
        <v>152</v>
      </c>
      <c r="C104" s="70" t="s">
        <v>358</v>
      </c>
      <c r="D104" s="66">
        <v>31493</v>
      </c>
      <c r="E104" s="66">
        <v>21506.82</v>
      </c>
      <c r="F104" s="66">
        <f t="shared" si="11"/>
        <v>9986.18</v>
      </c>
      <c r="H104" s="25"/>
    </row>
    <row r="105" spans="1:8" ht="36" customHeight="1">
      <c r="A105" s="64" t="s">
        <v>254</v>
      </c>
      <c r="B105" s="65" t="s">
        <v>152</v>
      </c>
      <c r="C105" s="70" t="s">
        <v>253</v>
      </c>
      <c r="D105" s="71">
        <f>D107+D110+D113+D116+D119</f>
        <v>724000</v>
      </c>
      <c r="E105" s="71">
        <f>E107+E110+E113+E116+E119</f>
        <v>716601.9600000001</v>
      </c>
      <c r="F105" s="66">
        <f t="shared" si="11"/>
        <v>7398.039999999921</v>
      </c>
      <c r="H105" s="25"/>
    </row>
    <row r="106" spans="1:8" ht="60" customHeight="1">
      <c r="A106" s="64" t="s">
        <v>194</v>
      </c>
      <c r="B106" s="65" t="s">
        <v>152</v>
      </c>
      <c r="C106" s="70" t="s">
        <v>60</v>
      </c>
      <c r="D106" s="71">
        <f>D105</f>
        <v>724000</v>
      </c>
      <c r="E106" s="66">
        <f>E105</f>
        <v>716601.9600000001</v>
      </c>
      <c r="F106" s="66">
        <f t="shared" si="11"/>
        <v>7398.039999999921</v>
      </c>
      <c r="H106" s="25"/>
    </row>
    <row r="107" spans="1:8" ht="90.75" customHeight="1">
      <c r="A107" s="64" t="s">
        <v>166</v>
      </c>
      <c r="B107" s="65" t="s">
        <v>152</v>
      </c>
      <c r="C107" s="70" t="s">
        <v>195</v>
      </c>
      <c r="D107" s="66">
        <f>D109</f>
        <v>481800</v>
      </c>
      <c r="E107" s="66">
        <f>E108</f>
        <v>480459.87</v>
      </c>
      <c r="F107" s="66">
        <f t="shared" si="11"/>
        <v>1340.1300000000047</v>
      </c>
      <c r="H107" s="25"/>
    </row>
    <row r="108" spans="1:8" ht="33.75" customHeight="1">
      <c r="A108" s="64" t="s">
        <v>223</v>
      </c>
      <c r="B108" s="65" t="s">
        <v>152</v>
      </c>
      <c r="C108" s="70" t="s">
        <v>235</v>
      </c>
      <c r="D108" s="66">
        <f>D109</f>
        <v>481800</v>
      </c>
      <c r="E108" s="66">
        <f>E109</f>
        <v>480459.87</v>
      </c>
      <c r="F108" s="66">
        <f t="shared" si="11"/>
        <v>1340.1300000000047</v>
      </c>
      <c r="H108" s="25"/>
    </row>
    <row r="109" spans="1:8" ht="34.5" customHeight="1">
      <c r="A109" s="64" t="s">
        <v>155</v>
      </c>
      <c r="B109" s="65" t="s">
        <v>152</v>
      </c>
      <c r="C109" s="70" t="s">
        <v>196</v>
      </c>
      <c r="D109" s="66">
        <v>481800</v>
      </c>
      <c r="E109" s="66">
        <v>480459.87</v>
      </c>
      <c r="F109" s="66">
        <f t="shared" si="11"/>
        <v>1340.1300000000047</v>
      </c>
      <c r="H109" s="25"/>
    </row>
    <row r="110" spans="1:8" ht="84.75" customHeight="1">
      <c r="A110" s="64" t="s">
        <v>167</v>
      </c>
      <c r="B110" s="65" t="s">
        <v>152</v>
      </c>
      <c r="C110" s="70" t="s">
        <v>197</v>
      </c>
      <c r="D110" s="66">
        <v>128200</v>
      </c>
      <c r="E110" s="66">
        <f>E112</f>
        <v>127822.39</v>
      </c>
      <c r="F110" s="66">
        <f aca="true" t="shared" si="12" ref="F110:F118">D110-E110</f>
        <v>377.6100000000006</v>
      </c>
      <c r="H110" s="25"/>
    </row>
    <row r="111" spans="1:8" ht="34.5" customHeight="1">
      <c r="A111" s="64" t="s">
        <v>223</v>
      </c>
      <c r="B111" s="65" t="s">
        <v>152</v>
      </c>
      <c r="C111" s="70" t="s">
        <v>1</v>
      </c>
      <c r="D111" s="66">
        <v>128200</v>
      </c>
      <c r="E111" s="66">
        <f>E112</f>
        <v>127822.39</v>
      </c>
      <c r="F111" s="66">
        <f t="shared" si="12"/>
        <v>377.6100000000006</v>
      </c>
      <c r="H111" s="25"/>
    </row>
    <row r="112" spans="1:8" ht="33" customHeight="1">
      <c r="A112" s="64" t="s">
        <v>155</v>
      </c>
      <c r="B112" s="65" t="s">
        <v>152</v>
      </c>
      <c r="C112" s="70" t="s">
        <v>198</v>
      </c>
      <c r="D112" s="66">
        <v>128200</v>
      </c>
      <c r="E112" s="66">
        <v>127822.39</v>
      </c>
      <c r="F112" s="66">
        <f t="shared" si="12"/>
        <v>377.6100000000006</v>
      </c>
      <c r="H112" s="25"/>
    </row>
    <row r="113" spans="1:8" ht="96" customHeight="1">
      <c r="A113" s="64" t="s">
        <v>99</v>
      </c>
      <c r="B113" s="65" t="s">
        <v>152</v>
      </c>
      <c r="C113" s="70" t="s">
        <v>199</v>
      </c>
      <c r="D113" s="66">
        <f>D115</f>
        <v>51800</v>
      </c>
      <c r="E113" s="66">
        <f>E115</f>
        <v>51272.8</v>
      </c>
      <c r="F113" s="66">
        <f t="shared" si="12"/>
        <v>527.1999999999971</v>
      </c>
      <c r="H113" s="25"/>
    </row>
    <row r="114" spans="1:8" ht="33" customHeight="1">
      <c r="A114" s="64" t="s">
        <v>223</v>
      </c>
      <c r="B114" s="65" t="s">
        <v>152</v>
      </c>
      <c r="C114" s="70" t="s">
        <v>2</v>
      </c>
      <c r="D114" s="66">
        <f>D115</f>
        <v>51800</v>
      </c>
      <c r="E114" s="66">
        <f>E115</f>
        <v>51272.8</v>
      </c>
      <c r="F114" s="66">
        <f t="shared" si="12"/>
        <v>527.1999999999971</v>
      </c>
      <c r="H114" s="25"/>
    </row>
    <row r="115" spans="1:8" ht="33" customHeight="1">
      <c r="A115" s="64" t="s">
        <v>155</v>
      </c>
      <c r="B115" s="65" t="s">
        <v>152</v>
      </c>
      <c r="C115" s="70" t="s">
        <v>200</v>
      </c>
      <c r="D115" s="66">
        <v>51800</v>
      </c>
      <c r="E115" s="66">
        <v>51272.8</v>
      </c>
      <c r="F115" s="66">
        <f t="shared" si="12"/>
        <v>527.1999999999971</v>
      </c>
      <c r="H115" s="25"/>
    </row>
    <row r="116" spans="1:6" ht="81" customHeight="1">
      <c r="A116" s="64" t="s">
        <v>202</v>
      </c>
      <c r="B116" s="65" t="s">
        <v>152</v>
      </c>
      <c r="C116" s="70" t="s">
        <v>201</v>
      </c>
      <c r="D116" s="66">
        <f>D117</f>
        <v>60900</v>
      </c>
      <c r="E116" s="66">
        <f>E118</f>
        <v>55831.9</v>
      </c>
      <c r="F116" s="66">
        <f t="shared" si="12"/>
        <v>5068.0999999999985</v>
      </c>
    </row>
    <row r="117" spans="1:6" ht="33" customHeight="1">
      <c r="A117" s="64" t="s">
        <v>223</v>
      </c>
      <c r="B117" s="65" t="s">
        <v>152</v>
      </c>
      <c r="C117" s="70" t="s">
        <v>236</v>
      </c>
      <c r="D117" s="66">
        <f>D118</f>
        <v>60900</v>
      </c>
      <c r="E117" s="66">
        <f>E118</f>
        <v>55831.9</v>
      </c>
      <c r="F117" s="66">
        <f t="shared" si="12"/>
        <v>5068.0999999999985</v>
      </c>
    </row>
    <row r="118" spans="1:6" ht="30">
      <c r="A118" s="64" t="s">
        <v>155</v>
      </c>
      <c r="B118" s="65" t="s">
        <v>152</v>
      </c>
      <c r="C118" s="70" t="s">
        <v>203</v>
      </c>
      <c r="D118" s="66">
        <v>60900</v>
      </c>
      <c r="E118" s="66">
        <v>55831.9</v>
      </c>
      <c r="F118" s="66">
        <f t="shared" si="12"/>
        <v>5068.0999999999985</v>
      </c>
    </row>
    <row r="119" spans="1:6" ht="68.25" customHeight="1">
      <c r="A119" s="64" t="s">
        <v>204</v>
      </c>
      <c r="B119" s="65" t="s">
        <v>152</v>
      </c>
      <c r="C119" s="70" t="s">
        <v>292</v>
      </c>
      <c r="D119" s="66">
        <v>1300</v>
      </c>
      <c r="E119" s="92">
        <f>E120</f>
        <v>1215</v>
      </c>
      <c r="F119" s="66">
        <v>1300</v>
      </c>
    </row>
    <row r="120" spans="1:6" ht="15" customHeight="1">
      <c r="A120" s="64" t="s">
        <v>225</v>
      </c>
      <c r="B120" s="65" t="s">
        <v>152</v>
      </c>
      <c r="C120" s="70" t="s">
        <v>291</v>
      </c>
      <c r="D120" s="66">
        <v>1300</v>
      </c>
      <c r="E120" s="92">
        <f>E121</f>
        <v>1215</v>
      </c>
      <c r="F120" s="66">
        <v>1300</v>
      </c>
    </row>
    <row r="121" spans="1:6" ht="9.75">
      <c r="A121" s="64" t="s">
        <v>258</v>
      </c>
      <c r="B121" s="65" t="s">
        <v>152</v>
      </c>
      <c r="C121" s="70" t="s">
        <v>290</v>
      </c>
      <c r="D121" s="66">
        <v>1300</v>
      </c>
      <c r="E121" s="92">
        <v>1215</v>
      </c>
      <c r="F121" s="66">
        <v>1300</v>
      </c>
    </row>
    <row r="122" spans="1:6" ht="9.75">
      <c r="A122" s="104" t="s">
        <v>276</v>
      </c>
      <c r="B122" s="105" t="s">
        <v>152</v>
      </c>
      <c r="C122" s="106" t="s">
        <v>277</v>
      </c>
      <c r="D122" s="107">
        <v>10000</v>
      </c>
      <c r="E122" s="108" t="s">
        <v>143</v>
      </c>
      <c r="F122" s="107">
        <v>10000</v>
      </c>
    </row>
    <row r="123" spans="1:6" ht="25.5" customHeight="1">
      <c r="A123" s="64" t="s">
        <v>279</v>
      </c>
      <c r="B123" s="65" t="s">
        <v>152</v>
      </c>
      <c r="C123" s="70" t="s">
        <v>278</v>
      </c>
      <c r="D123" s="66">
        <v>10000</v>
      </c>
      <c r="E123" s="92" t="s">
        <v>143</v>
      </c>
      <c r="F123" s="66">
        <v>10000</v>
      </c>
    </row>
    <row r="124" spans="1:6" ht="34.5" customHeight="1">
      <c r="A124" s="64" t="s">
        <v>244</v>
      </c>
      <c r="B124" s="65" t="s">
        <v>152</v>
      </c>
      <c r="C124" s="70" t="s">
        <v>280</v>
      </c>
      <c r="D124" s="66">
        <v>10000</v>
      </c>
      <c r="E124" s="92" t="s">
        <v>143</v>
      </c>
      <c r="F124" s="66">
        <v>10000</v>
      </c>
    </row>
    <row r="125" spans="1:6" ht="60.75">
      <c r="A125" s="64" t="s">
        <v>103</v>
      </c>
      <c r="B125" s="65" t="s">
        <v>152</v>
      </c>
      <c r="C125" s="70" t="s">
        <v>281</v>
      </c>
      <c r="D125" s="66">
        <v>10000</v>
      </c>
      <c r="E125" s="92" t="s">
        <v>143</v>
      </c>
      <c r="F125" s="66">
        <v>10000</v>
      </c>
    </row>
    <row r="126" spans="1:6" ht="81">
      <c r="A126" s="64" t="s">
        <v>282</v>
      </c>
      <c r="B126" s="65" t="s">
        <v>152</v>
      </c>
      <c r="C126" s="70" t="s">
        <v>283</v>
      </c>
      <c r="D126" s="66">
        <v>10000</v>
      </c>
      <c r="E126" s="92" t="s">
        <v>143</v>
      </c>
      <c r="F126" s="66">
        <v>10000</v>
      </c>
    </row>
    <row r="127" spans="1:6" ht="30">
      <c r="A127" s="64" t="s">
        <v>223</v>
      </c>
      <c r="B127" s="65" t="s">
        <v>152</v>
      </c>
      <c r="C127" s="70" t="s">
        <v>284</v>
      </c>
      <c r="D127" s="66">
        <v>10000</v>
      </c>
      <c r="E127" s="92" t="s">
        <v>143</v>
      </c>
      <c r="F127" s="66">
        <v>10000</v>
      </c>
    </row>
    <row r="128" spans="1:6" ht="30">
      <c r="A128" s="64" t="s">
        <v>155</v>
      </c>
      <c r="B128" s="65" t="s">
        <v>152</v>
      </c>
      <c r="C128" s="70" t="s">
        <v>285</v>
      </c>
      <c r="D128" s="66">
        <v>10000</v>
      </c>
      <c r="E128" s="92" t="s">
        <v>143</v>
      </c>
      <c r="F128" s="66">
        <v>10000</v>
      </c>
    </row>
    <row r="129" spans="1:6" ht="9.75">
      <c r="A129" s="104" t="s">
        <v>176</v>
      </c>
      <c r="B129" s="105" t="s">
        <v>152</v>
      </c>
      <c r="C129" s="106" t="s">
        <v>205</v>
      </c>
      <c r="D129" s="107">
        <f aca="true" t="shared" si="13" ref="D129:E131">D130</f>
        <v>1741400</v>
      </c>
      <c r="E129" s="107">
        <f t="shared" si="13"/>
        <v>1588945.84</v>
      </c>
      <c r="F129" s="107">
        <f aca="true" t="shared" si="14" ref="F129:F135">D129-E129</f>
        <v>152454.15999999992</v>
      </c>
    </row>
    <row r="130" spans="1:6" ht="9.75">
      <c r="A130" s="64" t="s">
        <v>137</v>
      </c>
      <c r="B130" s="65" t="s">
        <v>152</v>
      </c>
      <c r="C130" s="70" t="s">
        <v>206</v>
      </c>
      <c r="D130" s="66">
        <f t="shared" si="13"/>
        <v>1741400</v>
      </c>
      <c r="E130" s="66">
        <f t="shared" si="13"/>
        <v>1588945.84</v>
      </c>
      <c r="F130" s="66">
        <f t="shared" si="14"/>
        <v>152454.15999999992</v>
      </c>
    </row>
    <row r="131" spans="1:6" ht="25.5" customHeight="1">
      <c r="A131" s="64" t="s">
        <v>3</v>
      </c>
      <c r="B131" s="65" t="s">
        <v>152</v>
      </c>
      <c r="C131" s="70" t="s">
        <v>4</v>
      </c>
      <c r="D131" s="66">
        <f t="shared" si="13"/>
        <v>1741400</v>
      </c>
      <c r="E131" s="66">
        <f t="shared" si="13"/>
        <v>1588945.84</v>
      </c>
      <c r="F131" s="66">
        <f>D131-E131</f>
        <v>152454.15999999992</v>
      </c>
    </row>
    <row r="132" spans="1:6" ht="40.5">
      <c r="A132" s="64" t="s">
        <v>169</v>
      </c>
      <c r="B132" s="65" t="s">
        <v>152</v>
      </c>
      <c r="C132" s="70" t="s">
        <v>207</v>
      </c>
      <c r="D132" s="66">
        <f>D133+D136+D139</f>
        <v>1741400</v>
      </c>
      <c r="E132" s="66">
        <f>E133+E136+E139</f>
        <v>1588945.84</v>
      </c>
      <c r="F132" s="66">
        <f t="shared" si="14"/>
        <v>152454.15999999992</v>
      </c>
    </row>
    <row r="133" spans="1:6" ht="81" customHeight="1">
      <c r="A133" s="64" t="s">
        <v>5</v>
      </c>
      <c r="B133" s="65" t="s">
        <v>152</v>
      </c>
      <c r="C133" s="70" t="s">
        <v>208</v>
      </c>
      <c r="D133" s="66">
        <f>D135</f>
        <v>1392000</v>
      </c>
      <c r="E133" s="66">
        <f>E135</f>
        <v>1237745.84</v>
      </c>
      <c r="F133" s="66">
        <f t="shared" si="14"/>
        <v>154254.15999999992</v>
      </c>
    </row>
    <row r="134" spans="1:6" ht="14.25" customHeight="1">
      <c r="A134" s="64" t="s">
        <v>237</v>
      </c>
      <c r="B134" s="65" t="s">
        <v>152</v>
      </c>
      <c r="C134" s="70" t="s">
        <v>238</v>
      </c>
      <c r="D134" s="66">
        <f>D135</f>
        <v>1392000</v>
      </c>
      <c r="E134" s="66">
        <f>E135</f>
        <v>1237745.84</v>
      </c>
      <c r="F134" s="66">
        <f>D134-E134</f>
        <v>154254.15999999992</v>
      </c>
    </row>
    <row r="135" spans="1:6" ht="57" customHeight="1">
      <c r="A135" s="64" t="s">
        <v>168</v>
      </c>
      <c r="B135" s="65" t="s">
        <v>152</v>
      </c>
      <c r="C135" s="70" t="s">
        <v>216</v>
      </c>
      <c r="D135" s="66">
        <v>1392000</v>
      </c>
      <c r="E135" s="66">
        <v>1237745.84</v>
      </c>
      <c r="F135" s="66">
        <f t="shared" si="14"/>
        <v>154254.15999999992</v>
      </c>
    </row>
    <row r="136" spans="1:6" ht="98.25" customHeight="1">
      <c r="A136" s="64" t="s">
        <v>5</v>
      </c>
      <c r="B136" s="65" t="s">
        <v>152</v>
      </c>
      <c r="C136" s="70" t="s">
        <v>350</v>
      </c>
      <c r="D136" s="66">
        <f>D137</f>
        <v>151400</v>
      </c>
      <c r="E136" s="66">
        <f>E138</f>
        <v>153200</v>
      </c>
      <c r="F136" s="66">
        <f>D136-E136</f>
        <v>-1800</v>
      </c>
    </row>
    <row r="137" spans="1:6" ht="15.75" customHeight="1">
      <c r="A137" s="64" t="s">
        <v>237</v>
      </c>
      <c r="B137" s="65" t="s">
        <v>152</v>
      </c>
      <c r="C137" s="70" t="s">
        <v>348</v>
      </c>
      <c r="D137" s="66">
        <v>151400</v>
      </c>
      <c r="E137" s="66">
        <f>E138</f>
        <v>153200</v>
      </c>
      <c r="F137" s="66">
        <f>D137-E137</f>
        <v>-1800</v>
      </c>
    </row>
    <row r="138" spans="1:6" ht="57" customHeight="1">
      <c r="A138" s="64" t="s">
        <v>168</v>
      </c>
      <c r="B138" s="65" t="s">
        <v>152</v>
      </c>
      <c r="C138" s="70" t="s">
        <v>349</v>
      </c>
      <c r="D138" s="66">
        <v>151400</v>
      </c>
      <c r="E138" s="66">
        <v>153200</v>
      </c>
      <c r="F138" s="66">
        <f>D138-E138</f>
        <v>-1800</v>
      </c>
    </row>
    <row r="139" spans="1:6" ht="71.25" customHeight="1">
      <c r="A139" s="64" t="s">
        <v>357</v>
      </c>
      <c r="B139" s="65" t="s">
        <v>152</v>
      </c>
      <c r="C139" s="70" t="s">
        <v>355</v>
      </c>
      <c r="D139" s="66">
        <v>198000</v>
      </c>
      <c r="E139" s="66">
        <f>E141</f>
        <v>198000</v>
      </c>
      <c r="F139" s="66">
        <v>99000</v>
      </c>
    </row>
    <row r="140" spans="1:6" ht="17.25" customHeight="1">
      <c r="A140" s="64" t="s">
        <v>237</v>
      </c>
      <c r="B140" s="65" t="s">
        <v>152</v>
      </c>
      <c r="C140" s="70" t="s">
        <v>354</v>
      </c>
      <c r="D140" s="66">
        <v>198000</v>
      </c>
      <c r="E140" s="66">
        <f>E141</f>
        <v>198000</v>
      </c>
      <c r="F140" s="66">
        <v>99000</v>
      </c>
    </row>
    <row r="141" spans="1:6" ht="21.75" customHeight="1">
      <c r="A141" s="64" t="s">
        <v>356</v>
      </c>
      <c r="B141" s="65">
        <v>200</v>
      </c>
      <c r="C141" s="70" t="s">
        <v>353</v>
      </c>
      <c r="D141" s="66">
        <v>198000</v>
      </c>
      <c r="E141" s="66">
        <v>198000</v>
      </c>
      <c r="F141" s="66">
        <v>99000</v>
      </c>
    </row>
    <row r="142" spans="1:6" ht="8.25" customHeight="1">
      <c r="A142" s="179"/>
      <c r="B142" s="180"/>
      <c r="C142" s="180"/>
      <c r="D142" s="180"/>
      <c r="E142" s="180"/>
      <c r="F142" s="181"/>
    </row>
    <row r="143" spans="1:6" ht="22.5" customHeight="1">
      <c r="A143" s="68" t="s">
        <v>91</v>
      </c>
      <c r="B143" s="67" t="s">
        <v>104</v>
      </c>
      <c r="C143" s="69" t="s">
        <v>191</v>
      </c>
      <c r="D143" s="112">
        <v>127800</v>
      </c>
      <c r="E143" s="82">
        <v>729430.42</v>
      </c>
      <c r="F143" s="69" t="s">
        <v>191</v>
      </c>
    </row>
  </sheetData>
  <sheetProtection/>
  <mergeCells count="3">
    <mergeCell ref="A2:F2"/>
    <mergeCell ref="E1:F1"/>
    <mergeCell ref="A142:F142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140" zoomScaleSheetLayoutView="140" zoomScalePageLayoutView="0" workbookViewId="0" topLeftCell="A46">
      <selection activeCell="J19" sqref="J19"/>
    </sheetView>
  </sheetViews>
  <sheetFormatPr defaultColWidth="9.00390625" defaultRowHeight="12.75"/>
  <cols>
    <col min="1" max="1" width="25.50390625" style="0" customWidth="1"/>
    <col min="2" max="2" width="4.625" style="0" customWidth="1"/>
    <col min="3" max="3" width="23.625" style="0" customWidth="1"/>
    <col min="4" max="4" width="11.875" style="0" customWidth="1"/>
    <col min="5" max="5" width="12.375" style="0" customWidth="1"/>
    <col min="6" max="6" width="12.50390625" style="0" customWidth="1"/>
  </cols>
  <sheetData>
    <row r="1" spans="5:6" ht="12.75">
      <c r="E1" s="164" t="s">
        <v>148</v>
      </c>
      <c r="F1" s="164"/>
    </row>
    <row r="2" spans="1:5" ht="12.75">
      <c r="A2" s="41" t="s">
        <v>171</v>
      </c>
      <c r="B2" s="41"/>
      <c r="C2" s="41"/>
      <c r="D2" s="41"/>
      <c r="E2" s="41"/>
    </row>
    <row r="3" ht="4.5" customHeight="1">
      <c r="A3" s="12"/>
    </row>
    <row r="4" spans="1:6" ht="12.75">
      <c r="A4" s="184" t="s">
        <v>184</v>
      </c>
      <c r="B4" s="184" t="s">
        <v>185</v>
      </c>
      <c r="C4" s="184" t="s">
        <v>75</v>
      </c>
      <c r="D4" s="184" t="s">
        <v>72</v>
      </c>
      <c r="E4" s="182" t="s">
        <v>188</v>
      </c>
      <c r="F4" s="183" t="s">
        <v>129</v>
      </c>
    </row>
    <row r="5" spans="1:6" s="10" customFormat="1" ht="54" customHeight="1">
      <c r="A5" s="184"/>
      <c r="B5" s="184"/>
      <c r="C5" s="184"/>
      <c r="D5" s="184"/>
      <c r="E5" s="182"/>
      <c r="F5" s="183"/>
    </row>
    <row r="6" spans="1:6" ht="13.5" thickBot="1">
      <c r="A6" s="13">
        <v>1</v>
      </c>
      <c r="B6" s="14">
        <v>2</v>
      </c>
      <c r="C6" s="14">
        <v>3</v>
      </c>
      <c r="D6" s="14" t="s">
        <v>189</v>
      </c>
      <c r="E6" s="14" t="s">
        <v>190</v>
      </c>
      <c r="F6" s="14" t="s">
        <v>74</v>
      </c>
    </row>
    <row r="7" spans="1:6" ht="21">
      <c r="A7" s="15" t="s">
        <v>76</v>
      </c>
      <c r="B7" s="43">
        <v>500</v>
      </c>
      <c r="C7" s="44" t="s">
        <v>191</v>
      </c>
      <c r="D7" s="136">
        <f>D15</f>
        <v>128800</v>
      </c>
      <c r="E7" s="137">
        <f>E15</f>
        <v>-130798.27000000048</v>
      </c>
      <c r="F7" s="138">
        <f>D7-E7</f>
        <v>259598.27000000048</v>
      </c>
    </row>
    <row r="8" spans="1:6" ht="12.75">
      <c r="A8" s="130" t="s">
        <v>178</v>
      </c>
      <c r="B8" s="45"/>
      <c r="C8" s="32"/>
      <c r="D8" s="31"/>
      <c r="E8" s="128" t="s">
        <v>143</v>
      </c>
      <c r="F8" s="126"/>
    </row>
    <row r="9" spans="1:6" ht="21">
      <c r="A9" s="148" t="s">
        <v>142</v>
      </c>
      <c r="B9" s="149">
        <v>520</v>
      </c>
      <c r="C9" s="30" t="s">
        <v>191</v>
      </c>
      <c r="D9" s="34" t="s">
        <v>143</v>
      </c>
      <c r="E9" s="150"/>
      <c r="F9" s="72" t="s">
        <v>143</v>
      </c>
    </row>
    <row r="10" spans="1:6" ht="12.75">
      <c r="A10" s="130" t="s">
        <v>144</v>
      </c>
      <c r="B10" s="47"/>
      <c r="C10" s="16"/>
      <c r="D10" s="35"/>
      <c r="E10" s="83"/>
      <c r="F10" s="84"/>
    </row>
    <row r="11" spans="1:6" ht="30" customHeight="1">
      <c r="A11" s="131" t="s">
        <v>219</v>
      </c>
      <c r="B11" s="48"/>
      <c r="C11" s="30" t="s">
        <v>143</v>
      </c>
      <c r="D11" s="34" t="s">
        <v>143</v>
      </c>
      <c r="E11" s="72" t="s">
        <v>143</v>
      </c>
      <c r="F11" s="129" t="s">
        <v>143</v>
      </c>
    </row>
    <row r="12" spans="1:6" ht="21">
      <c r="A12" s="132" t="s">
        <v>145</v>
      </c>
      <c r="B12" s="48">
        <v>620</v>
      </c>
      <c r="C12" s="30" t="s">
        <v>191</v>
      </c>
      <c r="D12" s="34" t="s">
        <v>143</v>
      </c>
      <c r="E12" s="72" t="s">
        <v>143</v>
      </c>
      <c r="F12" s="85" t="s">
        <v>143</v>
      </c>
    </row>
    <row r="13" spans="1:6" ht="12.75">
      <c r="A13" s="133" t="s">
        <v>144</v>
      </c>
      <c r="B13" s="47"/>
      <c r="C13" s="16"/>
      <c r="D13" s="36"/>
      <c r="E13" s="73"/>
      <c r="F13" s="84"/>
    </row>
    <row r="14" spans="1:6" ht="12.75">
      <c r="A14" s="134" t="s">
        <v>143</v>
      </c>
      <c r="B14" s="46"/>
      <c r="C14" s="16" t="s">
        <v>143</v>
      </c>
      <c r="D14" s="33" t="s">
        <v>143</v>
      </c>
      <c r="E14" s="73" t="s">
        <v>143</v>
      </c>
      <c r="F14" s="86" t="s">
        <v>143</v>
      </c>
    </row>
    <row r="15" spans="1:6" ht="12.75">
      <c r="A15" s="133" t="s">
        <v>141</v>
      </c>
      <c r="B15" s="75">
        <v>700</v>
      </c>
      <c r="C15" s="76" t="s">
        <v>101</v>
      </c>
      <c r="D15" s="126">
        <f>D16</f>
        <v>128800</v>
      </c>
      <c r="E15" s="141">
        <f>E16</f>
        <v>-130798.27000000048</v>
      </c>
      <c r="F15" s="144">
        <f>D15-E15</f>
        <v>259598.27000000048</v>
      </c>
    </row>
    <row r="16" spans="1:6" ht="21.75" customHeight="1">
      <c r="A16" s="132" t="s">
        <v>100</v>
      </c>
      <c r="B16" s="48">
        <v>700</v>
      </c>
      <c r="C16" s="143" t="s">
        <v>77</v>
      </c>
      <c r="D16" s="126">
        <v>128800</v>
      </c>
      <c r="E16" s="127">
        <f>E17+E21</f>
        <v>-130798.27000000048</v>
      </c>
      <c r="F16" s="142">
        <f>D16-E16</f>
        <v>259598.27000000048</v>
      </c>
    </row>
    <row r="17" spans="1:6" ht="21">
      <c r="A17" s="135" t="s">
        <v>138</v>
      </c>
      <c r="B17" s="49">
        <v>710</v>
      </c>
      <c r="C17" s="29" t="s">
        <v>78</v>
      </c>
      <c r="D17" s="17" t="str">
        <f>D20</f>
        <v>-8481100.00</v>
      </c>
      <c r="E17" s="74">
        <f>E20</f>
        <v>-8509991.14</v>
      </c>
      <c r="F17" s="87" t="s">
        <v>191</v>
      </c>
    </row>
    <row r="18" spans="1:6" ht="21">
      <c r="A18" s="18" t="s">
        <v>79</v>
      </c>
      <c r="B18" s="50">
        <v>710</v>
      </c>
      <c r="C18" s="19" t="s">
        <v>113</v>
      </c>
      <c r="D18" s="153" t="s">
        <v>365</v>
      </c>
      <c r="E18" s="17">
        <f>E20</f>
        <v>-8509991.14</v>
      </c>
      <c r="F18" s="87" t="s">
        <v>191</v>
      </c>
    </row>
    <row r="19" spans="1:6" ht="21">
      <c r="A19" s="18" t="s">
        <v>114</v>
      </c>
      <c r="B19" s="50">
        <v>710</v>
      </c>
      <c r="C19" s="19" t="s">
        <v>115</v>
      </c>
      <c r="D19" s="17" t="str">
        <f>D20</f>
        <v>-8481100.00</v>
      </c>
      <c r="E19" s="17">
        <f>E20</f>
        <v>-8509991.14</v>
      </c>
      <c r="F19" s="87" t="s">
        <v>191</v>
      </c>
    </row>
    <row r="20" spans="1:6" ht="30.75">
      <c r="A20" s="18" t="s">
        <v>97</v>
      </c>
      <c r="B20" s="50">
        <v>710</v>
      </c>
      <c r="C20" s="19" t="s">
        <v>116</v>
      </c>
      <c r="D20" s="151" t="s">
        <v>366</v>
      </c>
      <c r="E20" s="17">
        <v>-8509991.14</v>
      </c>
      <c r="F20" s="87" t="s">
        <v>191</v>
      </c>
    </row>
    <row r="21" spans="1:6" ht="21">
      <c r="A21" s="18" t="s">
        <v>139</v>
      </c>
      <c r="B21" s="50">
        <v>720</v>
      </c>
      <c r="C21" s="145" t="s">
        <v>117</v>
      </c>
      <c r="D21" s="126">
        <f>D24</f>
        <v>8609880.08</v>
      </c>
      <c r="E21" s="146">
        <f>E24</f>
        <v>8379192.87</v>
      </c>
      <c r="F21" s="87" t="s">
        <v>191</v>
      </c>
    </row>
    <row r="22" spans="1:6" ht="21">
      <c r="A22" s="18" t="s">
        <v>118</v>
      </c>
      <c r="B22" s="50">
        <v>720</v>
      </c>
      <c r="C22" s="145" t="s">
        <v>119</v>
      </c>
      <c r="D22" s="147">
        <f>D24</f>
        <v>8609880.08</v>
      </c>
      <c r="E22" s="146">
        <f>E24</f>
        <v>8379192.87</v>
      </c>
      <c r="F22" s="87" t="s">
        <v>191</v>
      </c>
    </row>
    <row r="23" spans="1:6" ht="21">
      <c r="A23" s="18" t="s">
        <v>120</v>
      </c>
      <c r="B23" s="50">
        <v>720</v>
      </c>
      <c r="C23" s="145" t="s">
        <v>121</v>
      </c>
      <c r="D23" s="147">
        <f>D24</f>
        <v>8609880.08</v>
      </c>
      <c r="E23" s="146">
        <f>E24</f>
        <v>8379192.87</v>
      </c>
      <c r="F23" s="87" t="s">
        <v>191</v>
      </c>
    </row>
    <row r="24" spans="1:6" ht="31.5" thickBot="1">
      <c r="A24" s="42" t="s">
        <v>98</v>
      </c>
      <c r="B24" s="51">
        <v>720</v>
      </c>
      <c r="C24" s="52" t="s">
        <v>122</v>
      </c>
      <c r="D24" s="139">
        <v>8609880.08</v>
      </c>
      <c r="E24" s="140">
        <v>8379192.87</v>
      </c>
      <c r="F24" s="88" t="s">
        <v>191</v>
      </c>
    </row>
    <row r="26" spans="1:3" ht="18.75" customHeight="1">
      <c r="A26" s="20" t="s">
        <v>351</v>
      </c>
      <c r="C26" t="s">
        <v>352</v>
      </c>
    </row>
    <row r="27" ht="12.75">
      <c r="C27" s="53" t="s">
        <v>149</v>
      </c>
    </row>
    <row r="28" ht="0.75" customHeight="1"/>
    <row r="29" spans="1:3" ht="14.25" customHeight="1">
      <c r="A29" s="3" t="s">
        <v>123</v>
      </c>
      <c r="B29" s="3"/>
      <c r="C29" s="3"/>
    </row>
    <row r="30" spans="1:3" s="3" customFormat="1" ht="12.75">
      <c r="A30" s="3" t="s">
        <v>150</v>
      </c>
      <c r="C30" s="54" t="s">
        <v>297</v>
      </c>
    </row>
    <row r="31" s="3" customFormat="1" ht="10.5" customHeight="1">
      <c r="C31" s="53" t="s">
        <v>149</v>
      </c>
    </row>
    <row r="32" s="3" customFormat="1" ht="12.75" customHeight="1" hidden="1"/>
    <row r="33" spans="1:3" s="3" customFormat="1" ht="16.5" customHeight="1">
      <c r="A33" s="3" t="s">
        <v>177</v>
      </c>
      <c r="C33" s="54" t="s">
        <v>362</v>
      </c>
    </row>
    <row r="34" s="3" customFormat="1" ht="10.5" customHeight="1">
      <c r="C34" s="53" t="s">
        <v>149</v>
      </c>
    </row>
    <row r="35" s="3" customFormat="1" ht="20.25" customHeight="1">
      <c r="A35" s="55" t="s">
        <v>360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2017-11-03T09:48:19Z</cp:lastPrinted>
  <dcterms:created xsi:type="dcterms:W3CDTF">2011-02-10T10:53:11Z</dcterms:created>
  <dcterms:modified xsi:type="dcterms:W3CDTF">2018-02-08T13:43:58Z</dcterms:modified>
  <cp:category/>
  <cp:version/>
  <cp:contentType/>
  <cp:contentStatus/>
</cp:coreProperties>
</file>