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9405" activeTab="2"/>
  </bookViews>
  <sheets>
    <sheet name="Доходы" sheetId="1" r:id="rId1"/>
    <sheet name="Расходы" sheetId="2" r:id="rId2"/>
    <sheet name="Источники  (3)" sheetId="5" r:id="rId3"/>
    <sheet name="_params" sheetId="4" state="hidden" r:id="rId4"/>
  </sheets>
  <definedNames>
    <definedName name="APPT" localSheetId="0">Доходы!$A$24</definedName>
    <definedName name="APPT" localSheetId="2">'Источники  (3)'!$A$24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'Источники  (3)'!$F$23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'Источники  (3)'!$A$12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'Источники  (3)'!$A$23</definedName>
    <definedName name="REND_1" localSheetId="1">Расходы!$A$194</definedName>
    <definedName name="S_520" localSheetId="2">'Источники  (3)'!$A$14</definedName>
    <definedName name="S_620" localSheetId="2">'Источники  (3)'!#REF!</definedName>
    <definedName name="S_700" localSheetId="2">'Источники  (3)'!$A$17</definedName>
    <definedName name="S_700A" localSheetId="2">'Источники  (3)'!$A$18</definedName>
    <definedName name="SIGN" localSheetId="0">Доходы!$A$23:$D$25</definedName>
    <definedName name="SIGN" localSheetId="2">'Источники  (3)'!$A$24:$D$25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25" i="5"/>
  <c r="D20"/>
  <c r="D19"/>
  <c r="D12"/>
  <c r="E21"/>
  <c r="E25"/>
  <c r="E20"/>
  <c r="E19"/>
  <c r="E12"/>
  <c r="F20"/>
  <c r="F19"/>
  <c r="F12"/>
  <c r="D21"/>
  <c r="D22"/>
  <c r="E22"/>
  <c r="D23"/>
  <c r="E23"/>
  <c r="D26"/>
  <c r="E26"/>
  <c r="D27"/>
  <c r="E27"/>
  <c r="F192" i="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7" i="1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<sst xmlns="http://schemas.openxmlformats.org/spreadsheetml/2006/main" count="874" uniqueCount="465">
  <si>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</si>
  <si>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</si>
  <si>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</si>
  <si>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</si>
  <si>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</si>
  <si>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</si>
  <si>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</si>
  <si>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</si>
  <si>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</si>
  <si>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</si>
  <si>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</si>
  <si>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</si>
  <si>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</si>
  <si>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</si>
  <si>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</si>
  <si>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</si>
  <si>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</si>
  <si>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</si>
  <si>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Табунщиковского сельского поселения</t>
  </si>
  <si>
    <t>Табунщиковское сельское поселение Красносулинского района</t>
  </si>
  <si>
    <t>Периодичность: годовая</t>
  </si>
  <si>
    <t>Единица измерения: руб.</t>
  </si>
  <si>
    <t>04227700</t>
  </si>
  <si>
    <t>951</t>
  </si>
  <si>
    <t>60626455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</si>
  <si>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</si>
  <si>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</si>
  <si>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</si>
  <si>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</si>
  <si>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</si>
  <si>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</si>
  <si>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</si>
  <si>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</si>
  <si>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</si>
  <si>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</si>
  <si>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</si>
  <si>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</si>
  <si>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</si>
  <si>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</si>
  <si>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</si>
  <si>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</si>
  <si>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</si>
  <si>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</si>
  <si>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</si>
  <si>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</si>
  <si>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</si>
  <si>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000 10102010011000110</t>
  </si>
  <si>
    <t>-</t>
  </si>
  <si>
    <t>000 10102030010000110</t>
  </si>
  <si>
    <t>000 10102030011000110</t>
  </si>
  <si>
    <t>000 10102030013000110</t>
  </si>
  <si>
    <t>000 10102130011000110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</si>
  <si>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</si>
  <si>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</si>
  <si>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</si>
  <si>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</si>
  <si>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</si>
  <si>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</si>
  <si>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</si>
  <si>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</si>
  <si>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</si>
  <si>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</si>
  <si>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</si>
  <si>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</si>
  <si>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</si>
  <si>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</si>
  <si>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</si>
  <si>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</si>
  <si>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</si>
  <si>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</si>
  <si>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</si>
  <si>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</si>
  <si>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</si>
  <si>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</si>
  <si>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</si>
  <si>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</si>
  <si>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</si>
  <si>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</si>
  <si>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</si>
  <si>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</si>
  <si>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</si>
  <si>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</si>
  <si>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</si>
  <si>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</si>
  <si>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</si>
  <si>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</si>
  <si>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</si>
  <si>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</si>
  <si>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</si>
  <si>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</si>
  <si>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</si>
  <si>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</si>
  <si>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</si>
  <si>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</si>
  <si>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</si>
  <si>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</si>
  <si>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территории, прилегающей к зданию "Табунщиковский СДК", расположенной по адресу: Ростовская область, Красносулинский район, с.Табунщиково, ул.Ленина, 82)</t>
  </si>
  <si>
    <t>000 11715030100006150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</si>
  <si>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</si>
  <si>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</si>
  <si>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</si>
  <si>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</si>
  <si>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</si>
  <si>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</si>
  <si>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</si>
  <si>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</si>
  <si>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</si>
  <si>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</si>
  <si>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</si>
  <si>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</si>
  <si>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</si>
  <si>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</si>
  <si>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</si>
  <si>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</si>
  <si>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</si>
  <si>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</si>
  <si>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</si>
  <si>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</si>
  <si>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</si>
  <si>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</si>
  <si>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</si>
  <si>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</si>
  <si>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</si>
  <si>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</si>
  <si>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</si>
  <si>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</si>
  <si>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</si>
  <si>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</si>
  <si>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</si>
  <si>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</si>
  <si>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</si>
  <si>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</si>
  <si>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ТАБУНЩИКОВСКОГО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</si>
  <si>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</si>
  <si>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</si>
  <si>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</si>
  <si>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</si>
  <si>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</si>
  <si>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Табунщиковского сельского поселения «Управление муниципальными финансами»</t>
  </si>
  <si>
    <t xml:space="preserve">951 0104 0100000000 000 </t>
  </si>
  <si>
    <t>Подпрограмма "Нормативно- методическое обеспечение и организация бюджетного процесса" муниципальной программы Табунщиковского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</si>
  <si>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</si>
  <si>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Табунщиковского сельского поселения в рамках подпрограммы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</si>
  <si>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</si>
  <si>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</si>
  <si>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</si>
  <si>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</si>
  <si>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</si>
  <si>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</si>
  <si>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</si>
  <si>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</si>
  <si>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</si>
  <si>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</si>
  <si>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</si>
  <si>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Табунщиковского сельского поселения в рамках подпрограммы  "Нормативно- методичекое обеспечение и организация бюджетного процесса" муниципальной программы Табунщиковского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</si>
  <si>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</si>
  <si>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</si>
  <si>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</si>
  <si>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</si>
  <si>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</si>
  <si>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</si>
  <si>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</si>
  <si>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</si>
  <si>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</si>
  <si>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Табунщиковского сельского поселения «Муниципальная политика»</t>
  </si>
  <si>
    <t xml:space="preserve">951 0104 0200000000 000 </t>
  </si>
  <si>
    <t>Подпрограмма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</si>
  <si>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951 0104 0240000000 000 </t>
  </si>
  <si>
    <t>Мероприятия по диспансеризации муниципальных служащих в рамках подпрограммы "Улучшение условий и охраны труда в Табунщиковском сельском поселении" муниципальной программы Табунщиковского сельского поселения "Муниципальная политика"</t>
  </si>
  <si>
    <t xml:space="preserve">951 0104 0240020280 000 </t>
  </si>
  <si>
    <t xml:space="preserve">951 0104 0240020280 200 </t>
  </si>
  <si>
    <t xml:space="preserve">951 0104 0240020280 240 </t>
  </si>
  <si>
    <t xml:space="preserve">951 0104 0240020280 244 </t>
  </si>
  <si>
    <t>Непрограммные расходы органа местного самоуправления Табунщиковского сельского поселения</t>
  </si>
  <si>
    <t xml:space="preserve">951 0104 9900000000 000 </t>
  </si>
  <si>
    <t>Иные непрограммные расхододы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</si>
  <si>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</si>
  <si>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</si>
  <si>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</si>
  <si>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</si>
  <si>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</si>
  <si>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</si>
  <si>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</si>
  <si>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</si>
  <si>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</si>
  <si>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</si>
  <si>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поселения,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</si>
  <si>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</si>
  <si>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</si>
  <si>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</si>
  <si>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</si>
  <si>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</si>
  <si>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</si>
  <si>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</si>
  <si>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</si>
  <si>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</si>
  <si>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Табунщиковского сельского поселения на финансовое обеспечение непредвиденных расходов в рамках непрограммных расходов органов местного самоуправления Табунщиковского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</si>
  <si>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</si>
  <si>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</si>
  <si>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</si>
  <si>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</si>
  <si>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</si>
  <si>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</si>
  <si>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</si>
  <si>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</si>
  <si>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</si>
  <si>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Табунщиковского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</si>
  <si>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</si>
  <si>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</si>
  <si>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</si>
  <si>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</si>
  <si>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</si>
  <si>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</si>
  <si>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</si>
  <si>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</si>
  <si>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</si>
  <si>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</si>
  <si>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</si>
  <si>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Табунщиковского сельского поселения,проектов правовых актов Табунщиковского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</si>
  <si>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</si>
  <si>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</si>
  <si>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</si>
  <si>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</si>
  <si>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Табунщиковского сельского поселения в рамках подпрограммы «Обеспечение реализации муниципальной программы Табунщиковского сельского поселения «Муниципальная политика» муниципальной программы Табунщиковского сельского поселения "Муниципальная политика"</t>
  </si>
  <si>
    <t xml:space="preserve">951 0113 0220020260 000 </t>
  </si>
  <si>
    <t xml:space="preserve">951 0113 0220020260 200 </t>
  </si>
  <si>
    <t xml:space="preserve">951 0113 0220020260 240 </t>
  </si>
  <si>
    <t xml:space="preserve">951 0113 0220020260 244 </t>
  </si>
  <si>
    <t>Муниципальная программа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</si>
  <si>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951 0113 0300000000 000 </t>
  </si>
  <si>
    <t>Подпрограмма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</si>
  <si>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951 0113 0330000000 000 </t>
  </si>
  <si>
    <t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терроризма и экстремизма»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</si>
  <si>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951 0113 0330020250 000 </t>
  </si>
  <si>
    <t xml:space="preserve">951 0113 0330020250 200 </t>
  </si>
  <si>
    <t xml:space="preserve">951 0113 0330020250 240 </t>
  </si>
  <si>
    <t xml:space="preserve">951 0113 0330020250 244 </t>
  </si>
  <si>
    <t xml:space="preserve">951 0113 9900000000 000 </t>
  </si>
  <si>
    <t xml:space="preserve">951 0113 9990000000 000 </t>
  </si>
  <si>
    <t>Взносы в Ассоциацию «Совет муниципальных образований Ростовской области»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</si>
  <si>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951 0113 9990020240 000 </t>
  </si>
  <si>
    <t xml:space="preserve">951 0113 9990020240 800 </t>
  </si>
  <si>
    <t xml:space="preserve">951 0113 9990020240 850 </t>
  </si>
  <si>
    <t>Уплата иных платежей</t>
  </si>
  <si>
    <t xml:space="preserve">951 0113 9990020240 853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</si>
  <si>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Табунщиковского сельского поселения Красносулинскогог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</si>
  <si>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</si>
  <si>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</si>
  <si>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</si>
  <si>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</si>
  <si>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Мероприятия по ремонту и содержанию маневренного жилищного фонда на территории Табунщиковского сельского поселения Красносулинского района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</si>
  <si>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951 0113 9990020320 000 </t>
  </si>
  <si>
    <t xml:space="preserve">951 0113 9990020320 200 </t>
  </si>
  <si>
    <t xml:space="preserve">951 0113 9990020320 240 </t>
  </si>
  <si>
    <t xml:space="preserve">951 0113 9990020320 244 </t>
  </si>
  <si>
    <t>Реализация направления расходов по иным непрограммым расходам в рамках непрограммных расходов органа местного самоуправления Табунщиковского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</si>
  <si>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</si>
  <si>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</si>
  <si>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</si>
  <si>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</si>
  <si>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</si>
  <si>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</si>
  <si>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</si>
  <si>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</si>
  <si>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</si>
  <si>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</si>
  <si>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</si>
  <si>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</si>
  <si>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</si>
  <si>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</si>
  <si>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</si>
  <si>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</si>
  <si>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</si>
  <si>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</si>
  <si>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</si>
  <si>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</si>
  <si>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</si>
  <si>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</si>
  <si>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</si>
  <si>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территорииТабунщиковского сельского поселения»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</si>
  <si>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</si>
  <si>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Табунщиковского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Табунщиковского сельского поселения»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</si>
  <si>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</si>
  <si>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</si>
  <si>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</si>
  <si>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</si>
  <si>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</si>
  <si>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</si>
  <si>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</si>
  <si>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</si>
  <si>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Табунщиковского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</si>
  <si>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</si>
  <si>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</si>
  <si>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</si>
  <si>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искуственных сооружений на них в рамках подпрограммы «Развитие транспортной инфраструктуры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</si>
  <si>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</si>
  <si>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</si>
  <si>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</si>
  <si>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</si>
  <si>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Табунщиковского сельского поселения» му-ниципальной программы Табунщиковского сельского поселения «Развитие транспортной системы"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</si>
  <si>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</si>
  <si>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Табунщиковского сельского поселения» муниципальной программы Табунщиковского сельского поселения «Развитие транспортной системы»</t>
  </si>
  <si>
    <t xml:space="preserve">951 0409 0420020220 000 </t>
  </si>
  <si>
    <t xml:space="preserve">951 0409 0420020220 200 </t>
  </si>
  <si>
    <t xml:space="preserve">951 0409 0420020220 240 </t>
  </si>
  <si>
    <t xml:space="preserve">951 0409 0420020220 244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</si>
  <si>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</si>
  <si>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</si>
  <si>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</si>
  <si>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</si>
  <si>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Табунщиковского сельского поселения по иным непрограммным расходам в рамках непрограммных расходов органа местного самоуправления Табунщиковского сельского поселения</t>
  </si>
  <si>
    <t xml:space="preserve">951 0412 9990020230 000 </t>
  </si>
  <si>
    <t xml:space="preserve">951 0412 9990020230 200 </t>
  </si>
  <si>
    <t xml:space="preserve">951 0412 9990020230 240 </t>
  </si>
  <si>
    <t xml:space="preserve">951 0412 9990020230 244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</si>
  <si>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</si>
  <si>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</si>
  <si>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</si>
  <si>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</si>
  <si>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Табунщиковского сельского поселения «Благоустройство и жилищно-коммунальное хозяйство»</t>
  </si>
  <si>
    <t xml:space="preserve">951 0503 0500000000 000 </t>
  </si>
  <si>
    <t>Подпрограмма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</si>
  <si>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951 0503 0520000000 000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</si>
  <si>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</si>
  <si>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</si>
  <si>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</si>
  <si>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</si>
  <si>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</si>
  <si>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951 0503 0520020120 247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</si>
  <si>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</si>
  <si>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</si>
  <si>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</si>
  <si>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</si>
  <si>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</si>
  <si>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</si>
  <si>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</si>
  <si>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</si>
  <si>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</si>
  <si>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</si>
  <si>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Иные мероприятия по прочему благоустройству в рамках подпрограммы «Благоустройство территории Табунщиковского сельского поселения» муниципальной программы Табунщиковского сельского поселения «Благоустройство и жилищно-коммунальное хозяйство»</t>
  </si>
  <si>
    <t xml:space="preserve">951 0503 0520020210 000 </t>
  </si>
  <si>
    <t xml:space="preserve">951 0503 0520020210 200 </t>
  </si>
  <si>
    <t xml:space="preserve">951 0503 0520020210 240 </t>
  </si>
  <si>
    <t xml:space="preserve">951 0503 0520020210 244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</si>
  <si>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</si>
  <si>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</si>
  <si>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</si>
  <si>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</si>
  <si>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Табунщиковского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</si>
  <si>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</si>
  <si>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</si>
  <si>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</si>
  <si>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культуры Табунщиковского сельского поселения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</si>
  <si>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</si>
  <si>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</si>
  <si>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</si>
  <si>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</si>
  <si>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</si>
  <si>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</si>
  <si>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</si>
  <si>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и текущего ремонта муниципального имущества в рамках подпрограммы «Развитие культурно-досуговой деятельности» муниципальной программы Табунщиковского сельского поселения «Развитие культуры»</t>
  </si>
  <si>
    <t xml:space="preserve">951 0801 0610020300 000 </t>
  </si>
  <si>
    <t xml:space="preserve">951 0801 0610020300 600 </t>
  </si>
  <si>
    <t xml:space="preserve">951 0801 0610020300 610 </t>
  </si>
  <si>
    <t>Субсидии бюджетным учреждениям на иные цели</t>
  </si>
  <si>
    <t xml:space="preserve">951 0801 0610020300 612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</si>
  <si>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</si>
  <si>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</si>
  <si>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</si>
  <si>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</si>
  <si>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</si>
  <si>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лиц, замещавших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политика»</t>
  </si>
  <si>
    <t xml:space="preserve">951 1001 0230000000 000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</si>
  <si>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Табунщиковском сельском поселении в рамках подпрограммы «Социальная поддержка лиц, замещающих муниципальные должности и должности муниципальной службы в Табунщиковском сельском поселении, имеющих право на получение государственной пенсии за выслугу лет» муниципальной программы Табунщиковского сельского поселения «Муниципальная политика</t>
  </si>
  <si>
    <t xml:space="preserve">951 1001 0230011010 000 </t>
  </si>
  <si>
    <t>Социальное обеспечение и иные выплаты населению</t>
  </si>
  <si>
    <t xml:space="preserve">951 1001 0230011010 300 </t>
  </si>
  <si>
    <t>Публичные нормативные социальные выплаты гражданам</t>
  </si>
  <si>
    <t xml:space="preserve">951 1001 0230011010 310 </t>
  </si>
  <si>
    <t>Иные пенсии, социальные доплаты к пенсиям</t>
  </si>
  <si>
    <t xml:space="preserve">951 1001 0230011010 312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</si>
  <si>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</si>
  <si>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</si>
  <si>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</si>
  <si>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</si>
  <si>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</si>
  <si>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</si>
  <si>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</si>
  <si>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</si>
  <si>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</si>
  <si>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</si>
  <si>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</si>
  <si>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</si>
  <si>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</si>
  <si>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</si>
  <si>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Табунщиковского сельского поселения «Развитие физической культуры и спорта»</t>
  </si>
  <si>
    <t xml:space="preserve">951 1102 0700000000 000 </t>
  </si>
  <si>
    <t>Подпрограмма "Развитие инфраструктуры массового спорта Табунщиковского сельского поселения" муниципальной программы Табунщиковского сельского поселения «Развитие физической культуры и спорта»</t>
  </si>
  <si>
    <t xml:space="preserve">951 1102 0720000000 000 </t>
  </si>
  <si>
    <t>Мероприятия по развитию материальной и спортивной базы в Табунщиковском сельском поселении в рамках подпрограммы «Развитие инфраструктуры массового спорта Табунщиковского сельского поселения» муниципальной программы Табунщиковского сельского поселения «Развитие физической культуры и спорта»</t>
  </si>
  <si>
    <t xml:space="preserve">951 1102 0720020170 000 </t>
  </si>
  <si>
    <t xml:space="preserve">951 1102 0720020170 200 </t>
  </si>
  <si>
    <t xml:space="preserve">951 1102 0720020170 240 </t>
  </si>
  <si>
    <t xml:space="preserve">951 1102 0720020170 244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</si>
  <si>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</si>
  <si>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</si>
  <si>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</si>
  <si>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</si>
  <si>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</si>
  <si>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</si>
  <si>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</si>
  <si>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</si>
  <si>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</si>
  <si>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</si>
  <si>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</si>
  <si>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</si>
  <si>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</si>
  <si>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</si>
  <si>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</si>
  <si>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</si>
  <si>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</si>
  <si>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</si>
  <si>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</si>
  <si>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</si>
  <si>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</si>
  <si>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</si>
  <si>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</si>
  <si>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</si>
  <si>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</si>
  <si>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</si>
  <si>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</si>
  <si>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х</t>
  </si>
  <si>
    <t>951 01  00  00  00  00  0000  000</t>
  </si>
  <si>
    <t>Изменение остатков средств на счетах по учету средств бюджета,всего</t>
  </si>
  <si>
    <t>951 01  05  00  00  00  0000  000</t>
  </si>
  <si>
    <t>увеличение остатков средств бюджетов, всего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</si>
  <si>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</si>
  <si>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</si>
  <si>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</si>
  <si>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</si>
  <si>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</si>
  <si>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сельских поселений</t>
  </si>
  <si>
    <t>951 01  05  02  01  10  0000  510</t>
  </si>
  <si>
    <t>уменьшение остатков средств бюджетов,всего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</si>
  <si>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</si>
  <si>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</si>
  <si>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</si>
  <si>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</si>
  <si>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</si>
  <si>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сельских поселений</t>
  </si>
  <si>
    <t>951 01  05  02  01  10  0000  610</t>
  </si>
  <si>
    <t xml:space="preserve">И.о главы Администрации Табунщиковского сельского поселения                               _______________________    </t>
  </si>
  <si>
    <t xml:space="preserve">        С.Г. Буракова</t>
  </si>
  <si>
    <t xml:space="preserve">       (расшифровка подписи)</t>
  </si>
  <si>
    <t>Руководитель финансово-</t>
  </si>
  <si>
    <t xml:space="preserve">экономической службы        ______________________  </t>
  </si>
  <si>
    <t xml:space="preserve">    О.В. Васькова</t>
  </si>
  <si>
    <t xml:space="preserve">Главный бухгалтер  ____________________                                                             И.А. Кульченко  </t>
  </si>
  <si>
    <t>-12428699.28</t>
  </si>
  <si>
    <t>"12 " сентября  2024 г.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</si>
  <si>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</si>
  <si>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</si>
  <si>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</si>
  <si>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 01 сентября 2024 г.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</si>
  <si>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по иным непрограммым расходам в рамках непрограммных расходов органа местного самоуправления Табунщиковского сельского поселения</t>
  </si>
</sst>
</file>

<file path=xl/styles.xml><?xml version="1.0" encoding="utf-8"?>
<styleSheet xmlns="http://schemas.openxmlformats.org/spreadsheetml/2006/main">
  <numFmts count="4">
    <numFmt numFmtId="164" formatCode="dd/mm/yyyy\ &quot;г.&quot;"/>
    <numFmt numFmtId="165" formatCode="?"/>
    <numFmt numFmtId="166" formatCode="_(* #,##0.00_);_(* \(#,##0.00\);_(* &quot;-&quot;??_);_(@_)"/>
    <numFmt numFmtId="167" formatCode="#,##0.00000"/>
  </numFmts>
  <fonts count="119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"/>
      <family val="2"/>
      <charset val="204"/>
    </font>
    <font>
      <sz val="10"/>
      <name val="Arial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name val="Arial Cyr"/>
      <charset val="204"/>
    </font>
    <font>
      <u/>
      <sz val="8"/>
      <name val="Arial Cyr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05" fillId="0" borderId="0"/>
    <xf numFmtId="0" fontId="106" fillId="0" borderId="0"/>
    <xf numFmtId="0" fontId="107" fillId="0" borderId="0"/>
    <xf numFmtId="166" fontId="105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49" fontId="14" fillId="0" borderId="4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49" fontId="19" fillId="0" borderId="3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49" fontId="21" fillId="0" borderId="4" xfId="0" applyNumberFormat="1" applyFont="1" applyFill="1" applyBorder="1" applyAlignment="1">
      <alignment horizontal="centerContinuous"/>
    </xf>
    <xf numFmtId="49" fontId="22" fillId="0" borderId="0" xfId="0" applyNumberFormat="1" applyFont="1" applyFill="1" applyBorder="1" applyAlignment="1">
      <alignment horizontal="left"/>
    </xf>
    <xf numFmtId="49" fontId="23" fillId="0" borderId="5" xfId="0" applyNumberFormat="1" applyFont="1" applyFill="1" applyBorder="1" applyAlignment="1">
      <alignment horizontal="centerContinuous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39" fillId="0" borderId="6" xfId="0" applyNumberFormat="1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5" fillId="0" borderId="10" xfId="0" applyNumberFormat="1" applyFont="1" applyFill="1" applyBorder="1" applyAlignment="1">
      <alignment horizontal="center" wrapText="1"/>
    </xf>
    <xf numFmtId="49" fontId="46" fillId="0" borderId="11" xfId="0" applyNumberFormat="1" applyFont="1" applyFill="1" applyBorder="1" applyAlignment="1">
      <alignment horizontal="center"/>
    </xf>
    <xf numFmtId="4" fontId="47" fillId="0" borderId="12" xfId="0" applyNumberFormat="1" applyFont="1" applyFill="1" applyBorder="1" applyAlignment="1">
      <alignment horizontal="right"/>
    </xf>
    <xf numFmtId="4" fontId="48" fillId="0" borderId="13" xfId="0" applyNumberFormat="1" applyFont="1" applyFill="1" applyBorder="1" applyAlignment="1">
      <alignment horizontal="right"/>
    </xf>
    <xf numFmtId="49" fontId="49" fillId="0" borderId="14" xfId="0" applyNumberFormat="1" applyFont="1" applyFill="1" applyBorder="1" applyAlignment="1">
      <alignment horizontal="center" wrapText="1"/>
    </xf>
    <xf numFmtId="49" fontId="50" fillId="0" borderId="15" xfId="0" applyNumberFormat="1" applyFont="1" applyFill="1" applyBorder="1" applyAlignment="1">
      <alignment horizontal="center"/>
    </xf>
    <xf numFmtId="4" fontId="51" fillId="0" borderId="16" xfId="0" applyNumberFormat="1" applyFont="1" applyFill="1" applyBorder="1" applyAlignment="1">
      <alignment horizontal="right"/>
    </xf>
    <xf numFmtId="4" fontId="52" fillId="0" borderId="17" xfId="0" applyNumberFormat="1" applyFont="1" applyFill="1" applyBorder="1" applyAlignment="1">
      <alignment horizontal="right"/>
    </xf>
    <xf numFmtId="49" fontId="53" fillId="0" borderId="18" xfId="0" applyNumberFormat="1" applyFont="1" applyFill="1" applyBorder="1" applyAlignment="1">
      <alignment horizontal="left" wrapText="1"/>
    </xf>
    <xf numFmtId="49" fontId="54" fillId="0" borderId="19" xfId="0" applyNumberFormat="1" applyFont="1" applyFill="1" applyBorder="1" applyAlignment="1">
      <alignment horizontal="center" wrapText="1"/>
    </xf>
    <xf numFmtId="49" fontId="55" fillId="0" borderId="20" xfId="0" applyNumberFormat="1" applyFont="1" applyFill="1" applyBorder="1" applyAlignment="1">
      <alignment horizontal="center"/>
    </xf>
    <xf numFmtId="4" fontId="56" fillId="0" borderId="21" xfId="0" applyNumberFormat="1" applyFont="1" applyFill="1" applyBorder="1" applyAlignment="1">
      <alignment horizontal="right"/>
    </xf>
    <xf numFmtId="4" fontId="57" fillId="0" borderId="22" xfId="0" applyNumberFormat="1" applyFont="1" applyFill="1" applyBorder="1" applyAlignment="1">
      <alignment horizontal="right"/>
    </xf>
    <xf numFmtId="165" fontId="3" fillId="0" borderId="18" xfId="0" applyNumberFormat="1" applyFont="1" applyFill="1" applyBorder="1" applyAlignment="1">
      <alignment horizontal="left" wrapText="1"/>
    </xf>
    <xf numFmtId="0" fontId="58" fillId="0" borderId="23" xfId="0" applyNumberFormat="1" applyFont="1" applyFill="1" applyBorder="1" applyAlignment="1">
      <alignment horizontal="left"/>
    </xf>
    <xf numFmtId="0" fontId="59" fillId="0" borderId="24" xfId="0" applyNumberFormat="1" applyFont="1" applyFill="1" applyBorder="1" applyAlignment="1">
      <alignment horizontal="center"/>
    </xf>
    <xf numFmtId="49" fontId="60" fillId="0" borderId="24" xfId="0" applyNumberFormat="1" applyFont="1" applyFill="1" applyBorder="1" applyAlignment="1">
      <alignment horizontal="center" vertical="center"/>
    </xf>
    <xf numFmtId="0" fontId="61" fillId="0" borderId="0" xfId="0" applyNumberFormat="1" applyFont="1" applyFill="1" applyBorder="1" applyAlignment="1">
      <alignment horizontal="left"/>
    </xf>
    <xf numFmtId="0" fontId="62" fillId="0" borderId="0" xfId="0" applyNumberFormat="1" applyFont="1" applyFill="1" applyBorder="1" applyAlignment="1"/>
    <xf numFmtId="49" fontId="63" fillId="0" borderId="0" xfId="0" applyNumberFormat="1" applyFont="1" applyFill="1" applyBorder="1" applyAlignment="1"/>
    <xf numFmtId="0" fontId="70" fillId="0" borderId="25" xfId="0" applyNumberFormat="1" applyFont="1" applyFill="1" applyBorder="1" applyAlignment="1">
      <alignment vertical="center" wrapText="1"/>
    </xf>
    <xf numFmtId="49" fontId="71" fillId="0" borderId="25" xfId="0" applyNumberFormat="1" applyFont="1" applyFill="1" applyBorder="1" applyAlignment="1">
      <alignment horizontal="center" vertical="center" wrapText="1"/>
    </xf>
    <xf numFmtId="49" fontId="72" fillId="0" borderId="26" xfId="0" applyNumberFormat="1" applyFont="1" applyFill="1" applyBorder="1" applyAlignment="1">
      <alignment vertical="center"/>
    </xf>
    <xf numFmtId="0" fontId="74" fillId="0" borderId="20" xfId="0" applyNumberFormat="1" applyFont="1" applyFill="1" applyBorder="1" applyAlignment="1">
      <alignment vertical="center" wrapText="1"/>
    </xf>
    <xf numFmtId="49" fontId="75" fillId="0" borderId="20" xfId="0" applyNumberFormat="1" applyFont="1" applyFill="1" applyBorder="1" applyAlignment="1">
      <alignment horizontal="center" vertical="center" wrapText="1"/>
    </xf>
    <xf numFmtId="49" fontId="76" fillId="0" borderId="22" xfId="0" applyNumberFormat="1" applyFont="1" applyFill="1" applyBorder="1" applyAlignment="1">
      <alignment vertical="center"/>
    </xf>
    <xf numFmtId="49" fontId="77" fillId="0" borderId="7" xfId="0" applyNumberFormat="1" applyFont="1" applyFill="1" applyBorder="1" applyAlignment="1">
      <alignment horizontal="center" vertical="center"/>
    </xf>
    <xf numFmtId="49" fontId="79" fillId="0" borderId="27" xfId="0" applyNumberFormat="1" applyFont="1" applyFill="1" applyBorder="1" applyAlignment="1">
      <alignment horizontal="center" wrapText="1"/>
    </xf>
    <xf numFmtId="49" fontId="80" fillId="0" borderId="20" xfId="0" applyNumberFormat="1" applyFont="1" applyFill="1" applyBorder="1" applyAlignment="1">
      <alignment horizontal="center"/>
    </xf>
    <xf numFmtId="4" fontId="81" fillId="0" borderId="21" xfId="0" applyNumberFormat="1" applyFont="1" applyFill="1" applyBorder="1" applyAlignment="1">
      <alignment horizontal="right"/>
    </xf>
    <xf numFmtId="4" fontId="82" fillId="0" borderId="20" xfId="0" applyNumberFormat="1" applyFont="1" applyFill="1" applyBorder="1" applyAlignment="1">
      <alignment horizontal="right"/>
    </xf>
    <xf numFmtId="4" fontId="83" fillId="0" borderId="22" xfId="0" applyNumberFormat="1" applyFont="1" applyFill="1" applyBorder="1" applyAlignment="1">
      <alignment horizontal="right"/>
    </xf>
    <xf numFmtId="0" fontId="85" fillId="0" borderId="14" xfId="0" applyNumberFormat="1" applyFont="1" applyFill="1" applyBorder="1" applyAlignment="1"/>
    <xf numFmtId="0" fontId="86" fillId="0" borderId="15" xfId="0" applyNumberFormat="1" applyFont="1" applyFill="1" applyBorder="1" applyAlignment="1">
      <alignment horizontal="center"/>
    </xf>
    <xf numFmtId="0" fontId="87" fillId="0" borderId="16" xfId="0" applyNumberFormat="1" applyFont="1" applyFill="1" applyBorder="1" applyAlignment="1">
      <alignment horizontal="right"/>
    </xf>
    <xf numFmtId="0" fontId="88" fillId="0" borderId="16" xfId="0" applyNumberFormat="1" applyFont="1" applyFill="1" applyBorder="1" applyAlignment="1"/>
    <xf numFmtId="0" fontId="89" fillId="0" borderId="17" xfId="0" applyNumberFormat="1" applyFont="1" applyFill="1" applyBorder="1" applyAlignment="1"/>
    <xf numFmtId="49" fontId="91" fillId="0" borderId="13" xfId="0" applyNumberFormat="1" applyFont="1" applyFill="1" applyBorder="1" applyAlignment="1">
      <alignment horizontal="center" wrapText="1"/>
    </xf>
    <xf numFmtId="49" fontId="92" fillId="0" borderId="11" xfId="0" applyNumberFormat="1" applyFont="1" applyFill="1" applyBorder="1" applyAlignment="1">
      <alignment horizontal="center"/>
    </xf>
    <xf numFmtId="4" fontId="93" fillId="0" borderId="12" xfId="0" applyNumberFormat="1" applyFont="1" applyFill="1" applyBorder="1" applyAlignment="1">
      <alignment horizontal="right"/>
    </xf>
    <xf numFmtId="4" fontId="94" fillId="0" borderId="11" xfId="0" applyNumberFormat="1" applyFont="1" applyFill="1" applyBorder="1" applyAlignment="1">
      <alignment horizontal="right"/>
    </xf>
    <xf numFmtId="4" fontId="95" fillId="0" borderId="28" xfId="0" applyNumberFormat="1" applyFont="1" applyFill="1" applyBorder="1" applyAlignment="1">
      <alignment horizontal="right"/>
    </xf>
    <xf numFmtId="0" fontId="97" fillId="0" borderId="29" xfId="0" applyNumberFormat="1" applyFont="1" applyFill="1" applyBorder="1" applyAlignment="1"/>
    <xf numFmtId="0" fontId="98" fillId="0" borderId="29" xfId="0" applyNumberFormat="1" applyFont="1" applyFill="1" applyBorder="1" applyAlignment="1">
      <alignment horizontal="center"/>
    </xf>
    <xf numFmtId="0" fontId="99" fillId="0" borderId="29" xfId="0" applyNumberFormat="1" applyFont="1" applyFill="1" applyBorder="1" applyAlignment="1">
      <alignment horizontal="right"/>
    </xf>
    <xf numFmtId="49" fontId="101" fillId="0" borderId="30" xfId="0" applyNumberFormat="1" applyFont="1" applyFill="1" applyBorder="1" applyAlignment="1">
      <alignment horizontal="center" wrapText="1"/>
    </xf>
    <xf numFmtId="49" fontId="102" fillId="0" borderId="31" xfId="0" applyNumberFormat="1" applyFont="1" applyFill="1" applyBorder="1" applyAlignment="1">
      <alignment horizontal="center"/>
    </xf>
    <xf numFmtId="4" fontId="103" fillId="0" borderId="32" xfId="0" applyNumberFormat="1" applyFont="1" applyFill="1" applyBorder="1" applyAlignment="1">
      <alignment horizontal="right"/>
    </xf>
    <xf numFmtId="4" fontId="104" fillId="0" borderId="33" xfId="0" applyNumberFormat="1" applyFont="1" applyFill="1" applyBorder="1" applyAlignment="1">
      <alignment horizontal="right"/>
    </xf>
    <xf numFmtId="0" fontId="105" fillId="0" borderId="0" xfId="19"/>
    <xf numFmtId="0" fontId="111" fillId="0" borderId="0" xfId="19" applyFont="1" applyBorder="1" applyAlignment="1" applyProtection="1">
      <alignment horizontal="left"/>
    </xf>
    <xf numFmtId="49" fontId="111" fillId="0" borderId="0" xfId="19" applyNumberFormat="1" applyFont="1" applyBorder="1" applyAlignment="1" applyProtection="1">
      <alignment horizontal="center"/>
    </xf>
    <xf numFmtId="0" fontId="111" fillId="0" borderId="0" xfId="19" applyFont="1" applyBorder="1" applyAlignment="1" applyProtection="1"/>
    <xf numFmtId="49" fontId="111" fillId="0" borderId="0" xfId="19" applyNumberFormat="1" applyFont="1" applyBorder="1" applyAlignment="1" applyProtection="1"/>
    <xf numFmtId="0" fontId="109" fillId="0" borderId="6" xfId="19" applyFont="1" applyBorder="1" applyAlignment="1" applyProtection="1">
      <alignment horizontal="center" vertical="center"/>
    </xf>
    <xf numFmtId="0" fontId="109" fillId="0" borderId="1" xfId="19" applyFont="1" applyBorder="1" applyAlignment="1" applyProtection="1">
      <alignment horizontal="center" vertical="center"/>
    </xf>
    <xf numFmtId="0" fontId="109" fillId="0" borderId="7" xfId="19" applyFont="1" applyBorder="1" applyAlignment="1" applyProtection="1">
      <alignment horizontal="center" vertical="center"/>
    </xf>
    <xf numFmtId="49" fontId="109" fillId="0" borderId="1" xfId="19" applyNumberFormat="1" applyFont="1" applyBorder="1" applyAlignment="1" applyProtection="1">
      <alignment horizontal="center" vertical="center"/>
    </xf>
    <xf numFmtId="49" fontId="109" fillId="0" borderId="7" xfId="19" applyNumberFormat="1" applyFont="1" applyBorder="1" applyAlignment="1" applyProtection="1">
      <alignment horizontal="center" vertical="center"/>
    </xf>
    <xf numFmtId="49" fontId="109" fillId="0" borderId="9" xfId="19" applyNumberFormat="1" applyFont="1" applyBorder="1" applyAlignment="1" applyProtection="1">
      <alignment horizontal="center" vertical="center"/>
    </xf>
    <xf numFmtId="0" fontId="112" fillId="0" borderId="34" xfId="21" applyNumberFormat="1" applyFont="1" applyBorder="1" applyAlignment="1">
      <alignment wrapText="1"/>
    </xf>
    <xf numFmtId="1" fontId="107" fillId="0" borderId="35" xfId="21" applyNumberFormat="1" applyBorder="1" applyAlignment="1">
      <alignment horizontal="center"/>
    </xf>
    <xf numFmtId="49" fontId="113" fillId="0" borderId="36" xfId="21" applyNumberFormat="1" applyFont="1" applyBorder="1" applyAlignment="1">
      <alignment horizontal="center"/>
    </xf>
    <xf numFmtId="4" fontId="114" fillId="0" borderId="37" xfId="21" applyNumberFormat="1" applyFont="1" applyBorder="1" applyAlignment="1">
      <alignment horizontal="right"/>
    </xf>
    <xf numFmtId="4" fontId="114" fillId="0" borderId="37" xfId="22" applyNumberFormat="1" applyFont="1" applyFill="1" applyBorder="1" applyAlignment="1">
      <alignment horizontal="right"/>
    </xf>
    <xf numFmtId="4" fontId="114" fillId="0" borderId="38" xfId="21" applyNumberFormat="1" applyFont="1" applyBorder="1" applyAlignment="1">
      <alignment horizontal="center"/>
    </xf>
    <xf numFmtId="0" fontId="112" fillId="0" borderId="39" xfId="21" applyNumberFormat="1" applyFont="1" applyBorder="1" applyAlignment="1">
      <alignment wrapText="1"/>
    </xf>
    <xf numFmtId="1" fontId="107" fillId="0" borderId="39" xfId="21" applyNumberFormat="1" applyBorder="1" applyAlignment="1">
      <alignment horizontal="center"/>
    </xf>
    <xf numFmtId="4" fontId="113" fillId="0" borderId="12" xfId="21" applyNumberFormat="1" applyFont="1" applyBorder="1" applyAlignment="1">
      <alignment horizontal="center"/>
    </xf>
    <xf numFmtId="4" fontId="114" fillId="0" borderId="12" xfId="21" applyNumberFormat="1" applyFont="1" applyBorder="1" applyAlignment="1">
      <alignment horizontal="center"/>
    </xf>
    <xf numFmtId="4" fontId="114" fillId="0" borderId="16" xfId="21" applyNumberFormat="1" applyFont="1" applyBorder="1" applyAlignment="1">
      <alignment horizontal="center"/>
    </xf>
    <xf numFmtId="4" fontId="114" fillId="0" borderId="28" xfId="21" applyNumberFormat="1" applyFont="1" applyBorder="1" applyAlignment="1">
      <alignment horizontal="center"/>
    </xf>
    <xf numFmtId="0" fontId="112" fillId="0" borderId="40" xfId="21" applyNumberFormat="1" applyFont="1" applyBorder="1" applyAlignment="1">
      <alignment wrapText="1"/>
    </xf>
    <xf numFmtId="1" fontId="107" fillId="0" borderId="10" xfId="21" applyNumberFormat="1" applyBorder="1" applyAlignment="1">
      <alignment horizontal="center"/>
    </xf>
    <xf numFmtId="49" fontId="113" fillId="0" borderId="12" xfId="21" applyNumberFormat="1" applyFont="1" applyBorder="1" applyAlignment="1">
      <alignment horizontal="center"/>
    </xf>
    <xf numFmtId="1" fontId="107" fillId="0" borderId="14" xfId="21" applyNumberFormat="1" applyBorder="1" applyAlignment="1">
      <alignment horizontal="center"/>
    </xf>
    <xf numFmtId="0" fontId="112" fillId="0" borderId="41" xfId="21" applyNumberFormat="1" applyFont="1" applyBorder="1" applyAlignment="1">
      <alignment wrapText="1"/>
    </xf>
    <xf numFmtId="49" fontId="113" fillId="0" borderId="0" xfId="21" applyNumberFormat="1" applyFont="1" applyBorder="1" applyAlignment="1">
      <alignment horizontal="center"/>
    </xf>
    <xf numFmtId="4" fontId="114" fillId="0" borderId="0" xfId="21" applyNumberFormat="1" applyFont="1" applyBorder="1" applyAlignment="1">
      <alignment horizontal="center"/>
    </xf>
    <xf numFmtId="4" fontId="114" fillId="0" borderId="17" xfId="21" applyNumberFormat="1" applyFont="1" applyBorder="1" applyAlignment="1">
      <alignment horizontal="center"/>
    </xf>
    <xf numFmtId="0" fontId="112" fillId="0" borderId="42" xfId="21" applyNumberFormat="1" applyFont="1" applyBorder="1" applyAlignment="1">
      <alignment horizontal="center" wrapText="1"/>
    </xf>
    <xf numFmtId="1" fontId="107" fillId="0" borderId="19" xfId="21" applyNumberFormat="1" applyBorder="1" applyAlignment="1">
      <alignment horizontal="center"/>
    </xf>
    <xf numFmtId="4" fontId="114" fillId="0" borderId="21" xfId="21" applyNumberFormat="1" applyFont="1" applyBorder="1" applyAlignment="1">
      <alignment horizontal="center"/>
    </xf>
    <xf numFmtId="4" fontId="114" fillId="0" borderId="22" xfId="21" applyNumberFormat="1" applyFont="1" applyBorder="1" applyAlignment="1">
      <alignment horizontal="center"/>
    </xf>
    <xf numFmtId="1" fontId="107" fillId="0" borderId="41" xfId="21" applyNumberFormat="1" applyBorder="1" applyAlignment="1">
      <alignment horizontal="center"/>
    </xf>
    <xf numFmtId="49" fontId="113" fillId="0" borderId="12" xfId="21" applyNumberFormat="1" applyFont="1" applyBorder="1"/>
    <xf numFmtId="4" fontId="114" fillId="0" borderId="12" xfId="21" applyNumberFormat="1" applyFont="1" applyBorder="1" applyAlignment="1">
      <alignment horizontal="right"/>
    </xf>
    <xf numFmtId="4" fontId="114" fillId="0" borderId="12" xfId="22" applyNumberFormat="1" applyFont="1" applyFill="1" applyBorder="1" applyAlignment="1">
      <alignment horizontal="right"/>
    </xf>
    <xf numFmtId="49" fontId="113" fillId="0" borderId="21" xfId="21" applyNumberFormat="1" applyFont="1" applyBorder="1"/>
    <xf numFmtId="4" fontId="114" fillId="0" borderId="43" xfId="21" applyNumberFormat="1" applyFont="1" applyBorder="1" applyAlignment="1">
      <alignment horizontal="center"/>
    </xf>
    <xf numFmtId="0" fontId="112" fillId="0" borderId="44" xfId="21" applyNumberFormat="1" applyFont="1" applyBorder="1" applyAlignment="1">
      <alignment wrapText="1"/>
    </xf>
    <xf numFmtId="1" fontId="107" fillId="0" borderId="45" xfId="21" applyNumberFormat="1" applyBorder="1" applyAlignment="1">
      <alignment horizontal="center"/>
    </xf>
    <xf numFmtId="49" fontId="113" fillId="0" borderId="46" xfId="21" applyNumberFormat="1" applyFont="1" applyBorder="1"/>
    <xf numFmtId="4" fontId="115" fillId="0" borderId="12" xfId="20" applyNumberFormat="1" applyFont="1" applyBorder="1" applyAlignment="1" applyProtection="1">
      <alignment horizontal="right"/>
    </xf>
    <xf numFmtId="167" fontId="115" fillId="0" borderId="47" xfId="21" applyNumberFormat="1" applyFont="1" applyBorder="1" applyAlignment="1">
      <alignment horizontal="right"/>
    </xf>
    <xf numFmtId="4" fontId="114" fillId="0" borderId="48" xfId="21" applyNumberFormat="1" applyFont="1" applyBorder="1" applyAlignment="1">
      <alignment horizontal="center"/>
    </xf>
    <xf numFmtId="0" fontId="112" fillId="0" borderId="49" xfId="21" applyNumberFormat="1" applyFont="1" applyBorder="1" applyAlignment="1">
      <alignment wrapText="1"/>
    </xf>
    <xf numFmtId="1" fontId="107" fillId="0" borderId="50" xfId="21" applyNumberFormat="1" applyBorder="1" applyAlignment="1">
      <alignment horizontal="center"/>
    </xf>
    <xf numFmtId="49" fontId="113" fillId="0" borderId="47" xfId="21" applyNumberFormat="1" applyFont="1" applyBorder="1"/>
    <xf numFmtId="4" fontId="114" fillId="0" borderId="12" xfId="20" applyNumberFormat="1" applyFont="1" applyBorder="1" applyAlignment="1" applyProtection="1">
      <alignment horizontal="right"/>
    </xf>
    <xf numFmtId="167" fontId="114" fillId="0" borderId="46" xfId="21" applyNumberFormat="1" applyFont="1" applyBorder="1" applyAlignment="1">
      <alignment horizontal="right"/>
    </xf>
    <xf numFmtId="167" fontId="116" fillId="0" borderId="51" xfId="19" quotePrefix="1" applyNumberFormat="1" applyFont="1" applyBorder="1" applyAlignment="1">
      <alignment horizontal="right" shrinkToFit="1"/>
    </xf>
    <xf numFmtId="49" fontId="113" fillId="0" borderId="52" xfId="21" applyNumberFormat="1" applyFont="1" applyBorder="1"/>
    <xf numFmtId="4" fontId="115" fillId="0" borderId="53" xfId="21" applyNumberFormat="1" applyFont="1" applyBorder="1" applyAlignment="1">
      <alignment horizontal="right"/>
    </xf>
    <xf numFmtId="4" fontId="114" fillId="0" borderId="53" xfId="21" applyNumberFormat="1" applyFont="1" applyBorder="1" applyAlignment="1">
      <alignment horizontal="right"/>
    </xf>
    <xf numFmtId="0" fontId="112" fillId="0" borderId="54" xfId="21" applyFont="1" applyBorder="1" applyAlignment="1">
      <alignment wrapText="1"/>
    </xf>
    <xf numFmtId="1" fontId="107" fillId="0" borderId="55" xfId="21" applyNumberFormat="1" applyBorder="1" applyAlignment="1">
      <alignment horizontal="center"/>
    </xf>
    <xf numFmtId="49" fontId="113" fillId="0" borderId="56" xfId="21" applyNumberFormat="1" applyFont="1" applyBorder="1"/>
    <xf numFmtId="4" fontId="114" fillId="0" borderId="1" xfId="20" applyNumberFormat="1" applyFont="1" applyBorder="1" applyAlignment="1" applyProtection="1">
      <alignment horizontal="right"/>
    </xf>
    <xf numFmtId="4" fontId="114" fillId="0" borderId="57" xfId="21" applyNumberFormat="1" applyFont="1" applyBorder="1" applyAlignment="1">
      <alignment horizontal="right"/>
    </xf>
    <xf numFmtId="4" fontId="114" fillId="0" borderId="58" xfId="21" applyNumberFormat="1" applyFont="1" applyBorder="1" applyAlignment="1">
      <alignment horizontal="center"/>
    </xf>
    <xf numFmtId="0" fontId="107" fillId="0" borderId="0" xfId="21" applyFont="1" applyFill="1" applyBorder="1" applyAlignment="1">
      <alignment wrapText="1"/>
    </xf>
    <xf numFmtId="0" fontId="107" fillId="0" borderId="0" xfId="19" applyFont="1" applyAlignment="1">
      <alignment horizontal="center"/>
    </xf>
    <xf numFmtId="49" fontId="107" fillId="0" borderId="0" xfId="21" applyNumberFormat="1" applyFont="1" applyFill="1" applyBorder="1"/>
    <xf numFmtId="0" fontId="107" fillId="0" borderId="0" xfId="19" applyFont="1"/>
    <xf numFmtId="0" fontId="117" fillId="0" borderId="0" xfId="19" applyFont="1" applyAlignment="1"/>
    <xf numFmtId="0" fontId="118" fillId="0" borderId="0" xfId="19" applyFont="1"/>
    <xf numFmtId="49" fontId="3" fillId="0" borderId="18" xfId="0" applyNumberFormat="1" applyFont="1" applyFill="1" applyBorder="1" applyAlignment="1">
      <alignment horizontal="left" wrapText="1"/>
    </xf>
    <xf numFmtId="49" fontId="3" fillId="0" borderId="59" xfId="0" applyNumberFormat="1" applyFont="1" applyFill="1" applyBorder="1" applyAlignment="1">
      <alignment horizontal="left" wrapText="1"/>
    </xf>
    <xf numFmtId="49" fontId="3" fillId="0" borderId="60" xfId="0" applyNumberFormat="1" applyFont="1" applyFill="1" applyBorder="1" applyAlignment="1">
      <alignment horizontal="left" wrapText="1"/>
    </xf>
    <xf numFmtId="165" fontId="109" fillId="0" borderId="61" xfId="0" applyNumberFormat="1" applyFont="1" applyBorder="1" applyAlignment="1" applyProtection="1">
      <alignment horizontal="left" wrapText="1"/>
    </xf>
    <xf numFmtId="2" fontId="109" fillId="0" borderId="61" xfId="0" applyNumberFormat="1" applyFont="1" applyBorder="1" applyAlignment="1" applyProtection="1">
      <alignment horizontal="left" wrapText="1"/>
    </xf>
    <xf numFmtId="0" fontId="78" fillId="0" borderId="18" xfId="0" applyNumberFormat="1" applyFont="1" applyFill="1" applyBorder="1" applyAlignment="1">
      <alignment horizontal="justify" wrapText="1"/>
    </xf>
    <xf numFmtId="0" fontId="84" fillId="0" borderId="60" xfId="0" applyNumberFormat="1" applyFont="1" applyFill="1" applyBorder="1" applyAlignment="1">
      <alignment horizontal="justify"/>
    </xf>
    <xf numFmtId="0" fontId="90" fillId="0" borderId="59" xfId="0" applyNumberFormat="1" applyFont="1" applyFill="1" applyBorder="1" applyAlignment="1">
      <alignment horizontal="justify" wrapText="1"/>
    </xf>
    <xf numFmtId="0" fontId="96" fillId="0" borderId="62" xfId="0" applyNumberFormat="1" applyFont="1" applyFill="1" applyBorder="1" applyAlignment="1">
      <alignment horizontal="justify"/>
    </xf>
    <xf numFmtId="0" fontId="100" fillId="0" borderId="28" xfId="0" applyNumberFormat="1" applyFont="1" applyFill="1" applyBorder="1" applyAlignment="1">
      <alignment horizontal="justify" wrapText="1"/>
    </xf>
    <xf numFmtId="49" fontId="18" fillId="0" borderId="62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67" xfId="0" applyNumberFormat="1" applyFont="1" applyFill="1" applyBorder="1" applyAlignment="1">
      <alignment horizontal="left" wrapText="1"/>
    </xf>
    <xf numFmtId="49" fontId="17" fillId="0" borderId="67" xfId="0" applyNumberFormat="1" applyFont="1" applyFill="1" applyBorder="1" applyAlignment="1">
      <alignment wrapText="1"/>
    </xf>
    <xf numFmtId="49" fontId="30" fillId="0" borderId="38" xfId="0" applyNumberFormat="1" applyFont="1" applyFill="1" applyBorder="1" applyAlignment="1">
      <alignment horizontal="center" vertical="center" wrapText="1"/>
    </xf>
    <xf numFmtId="49" fontId="34" fillId="0" borderId="26" xfId="0" applyNumberFormat="1" applyFont="1" applyFill="1" applyBorder="1" applyAlignment="1">
      <alignment horizontal="center" vertical="center" wrapText="1"/>
    </xf>
    <xf numFmtId="49" fontId="38" fillId="0" borderId="22" xfId="0" applyNumberFormat="1" applyFont="1" applyFill="1" applyBorder="1" applyAlignment="1">
      <alignment horizontal="center" vertical="center" wrapText="1"/>
    </xf>
    <xf numFmtId="49" fontId="29" fillId="0" borderId="63" xfId="0" applyNumberFormat="1" applyFont="1" applyFill="1" applyBorder="1" applyAlignment="1">
      <alignment horizontal="center" vertical="center" wrapText="1"/>
    </xf>
    <xf numFmtId="49" fontId="33" fillId="0" borderId="64" xfId="0" applyNumberFormat="1" applyFont="1" applyFill="1" applyBorder="1" applyAlignment="1">
      <alignment horizontal="center" vertical="center" wrapText="1"/>
    </xf>
    <xf numFmtId="49" fontId="37" fillId="0" borderId="21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/>
    </xf>
    <xf numFmtId="0" fontId="28" fillId="0" borderId="63" xfId="0" applyNumberFormat="1" applyFont="1" applyFill="1" applyBorder="1" applyAlignment="1">
      <alignment horizontal="center" vertical="center" wrapText="1"/>
    </xf>
    <xf numFmtId="0" fontId="32" fillId="0" borderId="64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horizontal="center" vertical="center" wrapText="1"/>
    </xf>
    <xf numFmtId="0" fontId="27" fillId="0" borderId="65" xfId="0" applyNumberFormat="1" applyFont="1" applyFill="1" applyBorder="1" applyAlignment="1">
      <alignment horizontal="center" vertical="center" wrapText="1"/>
    </xf>
    <xf numFmtId="0" fontId="31" fillId="0" borderId="66" xfId="0" applyNumberFormat="1" applyFont="1" applyFill="1" applyBorder="1" applyAlignment="1">
      <alignment horizontal="center" vertical="center" wrapText="1"/>
    </xf>
    <xf numFmtId="0" fontId="35" fillId="0" borderId="19" xfId="0" applyNumberFormat="1" applyFont="1" applyFill="1" applyBorder="1" applyAlignment="1">
      <alignment horizontal="center" vertical="center" wrapText="1"/>
    </xf>
    <xf numFmtId="0" fontId="65" fillId="0" borderId="68" xfId="0" applyNumberFormat="1" applyFont="1" applyFill="1" applyBorder="1" applyAlignment="1">
      <alignment horizontal="center" vertical="center" wrapText="1"/>
    </xf>
    <xf numFmtId="0" fontId="68" fillId="0" borderId="25" xfId="0" applyNumberFormat="1" applyFont="1" applyFill="1" applyBorder="1" applyAlignment="1">
      <alignment horizontal="center" vertical="center" wrapText="1"/>
    </xf>
    <xf numFmtId="0" fontId="64" fillId="0" borderId="65" xfId="0" applyNumberFormat="1" applyFont="1" applyFill="1" applyBorder="1" applyAlignment="1">
      <alignment horizontal="center" vertical="center"/>
    </xf>
    <xf numFmtId="0" fontId="67" fillId="0" borderId="66" xfId="0" applyNumberFormat="1" applyFont="1" applyFill="1" applyBorder="1" applyAlignment="1">
      <alignment horizontal="center" vertical="center"/>
    </xf>
    <xf numFmtId="0" fontId="73" fillId="0" borderId="19" xfId="0" applyNumberFormat="1" applyFont="1" applyFill="1" applyBorder="1" applyAlignment="1">
      <alignment horizontal="center" vertical="center"/>
    </xf>
    <xf numFmtId="49" fontId="66" fillId="0" borderId="63" xfId="0" applyNumberFormat="1" applyFont="1" applyFill="1" applyBorder="1" applyAlignment="1">
      <alignment horizontal="center" vertical="center"/>
    </xf>
    <xf numFmtId="49" fontId="69" fillId="0" borderId="64" xfId="0" applyNumberFormat="1" applyFont="1" applyFill="1" applyBorder="1" applyAlignment="1">
      <alignment horizontal="center" vertical="center"/>
    </xf>
    <xf numFmtId="49" fontId="109" fillId="0" borderId="0" xfId="19" applyNumberFormat="1" applyFont="1" applyBorder="1" applyAlignment="1" applyProtection="1">
      <alignment horizontal="right"/>
    </xf>
    <xf numFmtId="0" fontId="110" fillId="0" borderId="0" xfId="19" applyFont="1" applyBorder="1" applyAlignment="1" applyProtection="1">
      <alignment horizontal="center"/>
    </xf>
    <xf numFmtId="0" fontId="109" fillId="0" borderId="65" xfId="19" applyFont="1" applyBorder="1" applyAlignment="1" applyProtection="1">
      <alignment horizontal="center" vertical="center" wrapText="1"/>
    </xf>
    <xf numFmtId="0" fontId="109" fillId="0" borderId="66" xfId="19" applyFont="1" applyBorder="1" applyAlignment="1" applyProtection="1">
      <alignment horizontal="center" vertical="center" wrapText="1"/>
    </xf>
    <xf numFmtId="0" fontId="109" fillId="0" borderId="19" xfId="19" applyFont="1" applyBorder="1" applyAlignment="1" applyProtection="1">
      <alignment horizontal="center" vertical="center" wrapText="1"/>
    </xf>
    <xf numFmtId="0" fontId="109" fillId="0" borderId="63" xfId="19" applyFont="1" applyBorder="1" applyAlignment="1" applyProtection="1">
      <alignment horizontal="center" vertical="center" wrapText="1"/>
    </xf>
    <xf numFmtId="0" fontId="109" fillId="0" borderId="64" xfId="19" applyFont="1" applyBorder="1" applyAlignment="1" applyProtection="1">
      <alignment horizontal="center" vertical="center" wrapText="1"/>
    </xf>
    <xf numFmtId="0" fontId="109" fillId="0" borderId="21" xfId="19" applyFont="1" applyBorder="1" applyAlignment="1" applyProtection="1">
      <alignment horizontal="center" vertical="center" wrapText="1"/>
    </xf>
    <xf numFmtId="0" fontId="109" fillId="0" borderId="68" xfId="19" applyFont="1" applyBorder="1" applyAlignment="1" applyProtection="1">
      <alignment horizontal="center" vertical="center" wrapText="1"/>
    </xf>
    <xf numFmtId="0" fontId="109" fillId="0" borderId="25" xfId="19" applyFont="1" applyBorder="1" applyAlignment="1" applyProtection="1">
      <alignment horizontal="center" vertical="center" wrapText="1"/>
    </xf>
    <xf numFmtId="0" fontId="109" fillId="0" borderId="20" xfId="19" applyFont="1" applyBorder="1" applyAlignment="1" applyProtection="1">
      <alignment horizontal="center" vertical="center" wrapText="1"/>
    </xf>
    <xf numFmtId="49" fontId="109" fillId="0" borderId="63" xfId="19" applyNumberFormat="1" applyFont="1" applyBorder="1" applyAlignment="1" applyProtection="1">
      <alignment horizontal="center" vertical="center" wrapText="1"/>
    </xf>
    <xf numFmtId="49" fontId="109" fillId="0" borderId="64" xfId="19" applyNumberFormat="1" applyFont="1" applyBorder="1" applyAlignment="1" applyProtection="1">
      <alignment horizontal="center" vertical="center" wrapText="1"/>
    </xf>
    <xf numFmtId="49" fontId="109" fillId="0" borderId="21" xfId="19" applyNumberFormat="1" applyFont="1" applyBorder="1" applyAlignment="1" applyProtection="1">
      <alignment horizontal="center" vertical="center" wrapText="1"/>
    </xf>
    <xf numFmtId="49" fontId="109" fillId="0" borderId="38" xfId="19" applyNumberFormat="1" applyFont="1" applyBorder="1" applyAlignment="1" applyProtection="1">
      <alignment horizontal="center" vertical="center" wrapText="1"/>
    </xf>
    <xf numFmtId="49" fontId="109" fillId="0" borderId="26" xfId="19" applyNumberFormat="1" applyFont="1" applyBorder="1" applyAlignment="1" applyProtection="1">
      <alignment horizontal="center" vertical="center" wrapText="1"/>
    </xf>
    <xf numFmtId="49" fontId="109" fillId="0" borderId="22" xfId="19" applyNumberFormat="1" applyFont="1" applyBorder="1" applyAlignment="1" applyProtection="1">
      <alignment horizontal="center" vertical="center" wrapText="1"/>
    </xf>
  </cellXfs>
  <cellStyles count="2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 2" xfId="19"/>
    <cellStyle name="Обычный__0503117_на 01.06.2024" xfId="20"/>
    <cellStyle name="Обычный_124_3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opLeftCell="A58" workbookViewId="0">
      <selection activeCell="A64" sqref="A6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54"/>
      <c r="B1" s="154"/>
      <c r="C1" s="154"/>
      <c r="D1" s="154"/>
      <c r="E1" s="1"/>
      <c r="F1" s="2"/>
    </row>
    <row r="2" spans="1:6" ht="15">
      <c r="A2" s="154" t="s">
        <v>6</v>
      </c>
      <c r="B2" s="154"/>
      <c r="C2" s="154"/>
      <c r="D2" s="154"/>
      <c r="E2" s="3"/>
      <c r="F2" s="4" t="s">
        <v>7</v>
      </c>
    </row>
    <row r="3" spans="1:6" ht="15">
      <c r="A3" s="5"/>
      <c r="B3" s="5"/>
      <c r="C3" s="5"/>
      <c r="D3" s="5"/>
      <c r="E3" s="6" t="s">
        <v>8</v>
      </c>
      <c r="F3" s="7" t="s">
        <v>9</v>
      </c>
    </row>
    <row r="4" spans="1:6" ht="15">
      <c r="A4" s="155" t="s">
        <v>463</v>
      </c>
      <c r="B4" s="155"/>
      <c r="C4" s="155"/>
      <c r="D4" s="155"/>
      <c r="E4" s="8" t="s">
        <v>10</v>
      </c>
      <c r="F4" s="9">
        <v>45536</v>
      </c>
    </row>
    <row r="5" spans="1:6" ht="15">
      <c r="A5" s="10"/>
      <c r="B5" s="10"/>
      <c r="C5" s="10"/>
      <c r="D5" s="10"/>
      <c r="E5" s="8" t="s">
        <v>12</v>
      </c>
      <c r="F5" s="11" t="s">
        <v>22</v>
      </c>
    </row>
    <row r="6" spans="1:6" ht="15">
      <c r="A6" s="12" t="s">
        <v>13</v>
      </c>
      <c r="B6" s="156" t="s">
        <v>18</v>
      </c>
      <c r="C6" s="157"/>
      <c r="D6" s="157"/>
      <c r="E6" s="8" t="s">
        <v>14</v>
      </c>
      <c r="F6" s="11" t="s">
        <v>23</v>
      </c>
    </row>
    <row r="7" spans="1:6" ht="15">
      <c r="A7" s="12" t="s">
        <v>15</v>
      </c>
      <c r="B7" s="153" t="s">
        <v>19</v>
      </c>
      <c r="C7" s="153"/>
      <c r="D7" s="153"/>
      <c r="E7" s="8" t="s">
        <v>16</v>
      </c>
      <c r="F7" s="13" t="s">
        <v>24</v>
      </c>
    </row>
    <row r="8" spans="1:6" ht="15">
      <c r="A8" s="12" t="s">
        <v>20</v>
      </c>
      <c r="B8" s="12"/>
      <c r="C8" s="12"/>
      <c r="D8" s="14"/>
      <c r="E8" s="8"/>
      <c r="F8" s="15"/>
    </row>
    <row r="9" spans="1:6" ht="15">
      <c r="A9" s="12" t="s">
        <v>21</v>
      </c>
      <c r="B9" s="12"/>
      <c r="C9" s="16"/>
      <c r="D9" s="14"/>
      <c r="E9" s="8" t="s">
        <v>5</v>
      </c>
      <c r="F9" s="17" t="s">
        <v>17</v>
      </c>
    </row>
    <row r="10" spans="1:6" ht="20.25" customHeight="1">
      <c r="A10" s="164" t="s">
        <v>25</v>
      </c>
      <c r="B10" s="164"/>
      <c r="C10" s="164"/>
      <c r="D10" s="164"/>
      <c r="E10" s="18"/>
      <c r="F10" s="19"/>
    </row>
    <row r="11" spans="1:6" ht="4.1500000000000004" customHeight="1">
      <c r="A11" s="168" t="s">
        <v>26</v>
      </c>
      <c r="B11" s="165" t="s">
        <v>27</v>
      </c>
      <c r="C11" s="165" t="s">
        <v>28</v>
      </c>
      <c r="D11" s="161" t="s">
        <v>29</v>
      </c>
      <c r="E11" s="161" t="s">
        <v>30</v>
      </c>
      <c r="F11" s="158" t="s">
        <v>31</v>
      </c>
    </row>
    <row r="12" spans="1:6" ht="3.6" customHeight="1">
      <c r="A12" s="169"/>
      <c r="B12" s="166"/>
      <c r="C12" s="166"/>
      <c r="D12" s="162"/>
      <c r="E12" s="162"/>
      <c r="F12" s="159"/>
    </row>
    <row r="13" spans="1:6" ht="3" customHeight="1">
      <c r="A13" s="169"/>
      <c r="B13" s="166"/>
      <c r="C13" s="166"/>
      <c r="D13" s="162"/>
      <c r="E13" s="162"/>
      <c r="F13" s="159"/>
    </row>
    <row r="14" spans="1:6" ht="3" customHeight="1">
      <c r="A14" s="169"/>
      <c r="B14" s="166"/>
      <c r="C14" s="166"/>
      <c r="D14" s="162"/>
      <c r="E14" s="162"/>
      <c r="F14" s="159"/>
    </row>
    <row r="15" spans="1:6" ht="3" customHeight="1">
      <c r="A15" s="169"/>
      <c r="B15" s="166"/>
      <c r="C15" s="166"/>
      <c r="D15" s="162"/>
      <c r="E15" s="162"/>
      <c r="F15" s="159"/>
    </row>
    <row r="16" spans="1:6" ht="3" customHeight="1">
      <c r="A16" s="169"/>
      <c r="B16" s="166"/>
      <c r="C16" s="166"/>
      <c r="D16" s="162"/>
      <c r="E16" s="162"/>
      <c r="F16" s="159"/>
    </row>
    <row r="17" spans="1:6" ht="23.45" customHeight="1">
      <c r="A17" s="170"/>
      <c r="B17" s="167"/>
      <c r="C17" s="167"/>
      <c r="D17" s="163"/>
      <c r="E17" s="163"/>
      <c r="F17" s="160"/>
    </row>
    <row r="18" spans="1:6" ht="12.6" customHeight="1">
      <c r="A18" s="20">
        <v>1</v>
      </c>
      <c r="B18" s="21">
        <v>2</v>
      </c>
      <c r="C18" s="22">
        <v>3</v>
      </c>
      <c r="D18" s="23" t="s">
        <v>32</v>
      </c>
      <c r="E18" s="24" t="s">
        <v>33</v>
      </c>
      <c r="F18" s="25" t="s">
        <v>34</v>
      </c>
    </row>
    <row r="19" spans="1:6" ht="15">
      <c r="A19" s="144" t="s">
        <v>35</v>
      </c>
      <c r="B19" s="26" t="s">
        <v>36</v>
      </c>
      <c r="C19" s="27" t="s">
        <v>37</v>
      </c>
      <c r="D19" s="28">
        <v>15645100</v>
      </c>
      <c r="E19" s="29">
        <v>12334595.41</v>
      </c>
      <c r="F19" s="28">
        <f>IF(OR(D19="-",IF(E19="-",0,E19)&gt;=IF(D19="-",0,D19)),"-",IF(D19="-",0,D19)-IF(E19="-",0,E19))</f>
        <v>3310504.59</v>
      </c>
    </row>
    <row r="20" spans="1:6" ht="15">
      <c r="A20" s="145" t="s">
        <v>38</v>
      </c>
      <c r="B20" s="30"/>
      <c r="C20" s="31"/>
      <c r="D20" s="32"/>
      <c r="E20" s="32"/>
      <c r="F20" s="33"/>
    </row>
    <row r="21" spans="1:6" ht="15">
      <c r="A21" s="143" t="s">
        <v>39</v>
      </c>
      <c r="B21" s="35" t="s">
        <v>36</v>
      </c>
      <c r="C21" s="36" t="s">
        <v>40</v>
      </c>
      <c r="D21" s="37">
        <v>4735600</v>
      </c>
      <c r="E21" s="37">
        <v>3217721.63</v>
      </c>
      <c r="F21" s="38">
        <f t="shared" ref="F21:F67" si="0">IF(OR(D21="-",IF(E21="-",0,E21)&gt;=IF(D21="-",0,D21)),"-",IF(D21="-",0,D21)-IF(E21="-",0,E21))</f>
        <v>1517878.37</v>
      </c>
    </row>
    <row r="22" spans="1:6" ht="15">
      <c r="A22" s="143" t="s">
        <v>41</v>
      </c>
      <c r="B22" s="35" t="s">
        <v>36</v>
      </c>
      <c r="C22" s="36" t="s">
        <v>42</v>
      </c>
      <c r="D22" s="37">
        <v>1178000</v>
      </c>
      <c r="E22" s="37">
        <v>671960.79</v>
      </c>
      <c r="F22" s="38">
        <f t="shared" si="0"/>
        <v>506039.20999999996</v>
      </c>
    </row>
    <row r="23" spans="1:6" ht="15">
      <c r="A23" s="143" t="s">
        <v>43</v>
      </c>
      <c r="B23" s="35" t="s">
        <v>36</v>
      </c>
      <c r="C23" s="36" t="s">
        <v>44</v>
      </c>
      <c r="D23" s="37">
        <v>1178000</v>
      </c>
      <c r="E23" s="37">
        <v>671960.79</v>
      </c>
      <c r="F23" s="38">
        <f t="shared" si="0"/>
        <v>506039.20999999996</v>
      </c>
    </row>
    <row r="24" spans="1:6" ht="99.75" customHeight="1">
      <c r="A24" s="146" t="s">
        <v>462</v>
      </c>
      <c r="B24" s="35" t="s">
        <v>36</v>
      </c>
      <c r="C24" s="36" t="s">
        <v>45</v>
      </c>
      <c r="D24" s="37">
        <v>1178000</v>
      </c>
      <c r="E24" s="37">
        <v>618869.81000000006</v>
      </c>
      <c r="F24" s="38">
        <f t="shared" si="0"/>
        <v>559130.18999999994</v>
      </c>
    </row>
    <row r="25" spans="1:6" ht="135" customHeight="1">
      <c r="A25" s="146" t="s">
        <v>0</v>
      </c>
      <c r="B25" s="35" t="s">
        <v>36</v>
      </c>
      <c r="C25" s="36" t="s">
        <v>46</v>
      </c>
      <c r="D25" s="37" t="s">
        <v>47</v>
      </c>
      <c r="E25" s="37">
        <v>618869.81000000006</v>
      </c>
      <c r="F25" s="38" t="str">
        <f t="shared" si="0"/>
        <v>-</v>
      </c>
    </row>
    <row r="26" spans="1:6" ht="78.75" customHeight="1">
      <c r="A26" s="147" t="s">
        <v>1</v>
      </c>
      <c r="B26" s="35" t="s">
        <v>36</v>
      </c>
      <c r="C26" s="36" t="s">
        <v>48</v>
      </c>
      <c r="D26" s="37" t="s">
        <v>47</v>
      </c>
      <c r="E26" s="37">
        <v>6202.12</v>
      </c>
      <c r="F26" s="38" t="str">
        <f t="shared" si="0"/>
        <v>-</v>
      </c>
    </row>
    <row r="27" spans="1:6" ht="110.25" customHeight="1">
      <c r="A27" s="147" t="s">
        <v>2</v>
      </c>
      <c r="B27" s="35" t="s">
        <v>36</v>
      </c>
      <c r="C27" s="36" t="s">
        <v>49</v>
      </c>
      <c r="D27" s="37" t="s">
        <v>47</v>
      </c>
      <c r="E27" s="37">
        <v>5776.24</v>
      </c>
      <c r="F27" s="38" t="str">
        <f t="shared" si="0"/>
        <v>-</v>
      </c>
    </row>
    <row r="28" spans="1:6" ht="116.25" customHeight="1">
      <c r="A28" s="147" t="s">
        <v>3</v>
      </c>
      <c r="B28" s="35" t="s">
        <v>36</v>
      </c>
      <c r="C28" s="36" t="s">
        <v>50</v>
      </c>
      <c r="D28" s="37" t="s">
        <v>47</v>
      </c>
      <c r="E28" s="37">
        <v>425.88</v>
      </c>
      <c r="F28" s="38" t="str">
        <f t="shared" si="0"/>
        <v>-</v>
      </c>
    </row>
    <row r="29" spans="1:6" ht="98.25" customHeight="1">
      <c r="A29" s="146" t="s">
        <v>4</v>
      </c>
      <c r="B29" s="35" t="s">
        <v>36</v>
      </c>
      <c r="C29" s="36" t="s">
        <v>51</v>
      </c>
      <c r="D29" s="37" t="s">
        <v>47</v>
      </c>
      <c r="E29" s="37">
        <v>46888.86</v>
      </c>
      <c r="F29" s="38" t="str">
        <f t="shared" si="0"/>
        <v>-</v>
      </c>
    </row>
    <row r="30" spans="1:6" ht="15">
      <c r="A30" s="34" t="s">
        <v>52</v>
      </c>
      <c r="B30" s="35" t="s">
        <v>36</v>
      </c>
      <c r="C30" s="36" t="s">
        <v>53</v>
      </c>
      <c r="D30" s="37">
        <v>3555000</v>
      </c>
      <c r="E30" s="37">
        <v>1879133.67</v>
      </c>
      <c r="F30" s="38">
        <f t="shared" si="0"/>
        <v>1675866.33</v>
      </c>
    </row>
    <row r="31" spans="1:6" ht="15">
      <c r="A31" s="34" t="s">
        <v>54</v>
      </c>
      <c r="B31" s="35" t="s">
        <v>36</v>
      </c>
      <c r="C31" s="36" t="s">
        <v>55</v>
      </c>
      <c r="D31" s="37">
        <v>74000</v>
      </c>
      <c r="E31" s="37">
        <v>12117.81</v>
      </c>
      <c r="F31" s="38">
        <f t="shared" si="0"/>
        <v>61882.19</v>
      </c>
    </row>
    <row r="32" spans="1:6" ht="39.75" customHeight="1">
      <c r="A32" s="34" t="s">
        <v>56</v>
      </c>
      <c r="B32" s="35" t="s">
        <v>36</v>
      </c>
      <c r="C32" s="36" t="s">
        <v>57</v>
      </c>
      <c r="D32" s="37">
        <v>74000</v>
      </c>
      <c r="E32" s="37">
        <v>12117.81</v>
      </c>
      <c r="F32" s="38">
        <f t="shared" si="0"/>
        <v>61882.19</v>
      </c>
    </row>
    <row r="33" spans="1:6" ht="78.75" customHeight="1">
      <c r="A33" s="34" t="s">
        <v>58</v>
      </c>
      <c r="B33" s="35" t="s">
        <v>36</v>
      </c>
      <c r="C33" s="36" t="s">
        <v>59</v>
      </c>
      <c r="D33" s="37" t="s">
        <v>47</v>
      </c>
      <c r="E33" s="37">
        <v>12117.81</v>
      </c>
      <c r="F33" s="38" t="str">
        <f t="shared" si="0"/>
        <v>-</v>
      </c>
    </row>
    <row r="34" spans="1:6" ht="15">
      <c r="A34" s="34" t="s">
        <v>60</v>
      </c>
      <c r="B34" s="35" t="s">
        <v>36</v>
      </c>
      <c r="C34" s="36" t="s">
        <v>61</v>
      </c>
      <c r="D34" s="37">
        <v>3481000</v>
      </c>
      <c r="E34" s="37">
        <v>1867015.86</v>
      </c>
      <c r="F34" s="38">
        <f t="shared" si="0"/>
        <v>1613984.14</v>
      </c>
    </row>
    <row r="35" spans="1:6" ht="15">
      <c r="A35" s="34" t="s">
        <v>62</v>
      </c>
      <c r="B35" s="35" t="s">
        <v>36</v>
      </c>
      <c r="C35" s="36" t="s">
        <v>63</v>
      </c>
      <c r="D35" s="37">
        <v>2380000</v>
      </c>
      <c r="E35" s="37">
        <v>1796904.69</v>
      </c>
      <c r="F35" s="38">
        <f t="shared" si="0"/>
        <v>583095.31000000006</v>
      </c>
    </row>
    <row r="36" spans="1:6" ht="49.5" customHeight="1">
      <c r="A36" s="34" t="s">
        <v>64</v>
      </c>
      <c r="B36" s="35" t="s">
        <v>36</v>
      </c>
      <c r="C36" s="36" t="s">
        <v>65</v>
      </c>
      <c r="D36" s="37">
        <v>2380000</v>
      </c>
      <c r="E36" s="37">
        <v>1796904.69</v>
      </c>
      <c r="F36" s="38">
        <f t="shared" si="0"/>
        <v>583095.31000000006</v>
      </c>
    </row>
    <row r="37" spans="1:6" ht="15">
      <c r="A37" s="34" t="s">
        <v>66</v>
      </c>
      <c r="B37" s="35" t="s">
        <v>36</v>
      </c>
      <c r="C37" s="36" t="s">
        <v>67</v>
      </c>
      <c r="D37" s="37">
        <v>1101000</v>
      </c>
      <c r="E37" s="37">
        <v>70111.17</v>
      </c>
      <c r="F37" s="38">
        <f t="shared" si="0"/>
        <v>1030888.83</v>
      </c>
    </row>
    <row r="38" spans="1:6" ht="43.5" customHeight="1">
      <c r="A38" s="34" t="s">
        <v>68</v>
      </c>
      <c r="B38" s="35" t="s">
        <v>36</v>
      </c>
      <c r="C38" s="36" t="s">
        <v>69</v>
      </c>
      <c r="D38" s="37">
        <v>1101000</v>
      </c>
      <c r="E38" s="37">
        <v>70111.17</v>
      </c>
      <c r="F38" s="38">
        <f t="shared" si="0"/>
        <v>1030888.83</v>
      </c>
    </row>
    <row r="39" spans="1:6" ht="33" customHeight="1">
      <c r="A39" s="34" t="s">
        <v>70</v>
      </c>
      <c r="B39" s="35" t="s">
        <v>36</v>
      </c>
      <c r="C39" s="36" t="s">
        <v>71</v>
      </c>
      <c r="D39" s="37" t="s">
        <v>47</v>
      </c>
      <c r="E39" s="37">
        <v>10821.17</v>
      </c>
      <c r="F39" s="38" t="str">
        <f t="shared" si="0"/>
        <v>-</v>
      </c>
    </row>
    <row r="40" spans="1:6" ht="22.5" customHeight="1">
      <c r="A40" s="34" t="s">
        <v>72</v>
      </c>
      <c r="B40" s="35" t="s">
        <v>36</v>
      </c>
      <c r="C40" s="36" t="s">
        <v>73</v>
      </c>
      <c r="D40" s="37" t="s">
        <v>47</v>
      </c>
      <c r="E40" s="37">
        <v>10821.17</v>
      </c>
      <c r="F40" s="38" t="str">
        <f t="shared" si="0"/>
        <v>-</v>
      </c>
    </row>
    <row r="41" spans="1:6" ht="26.25" customHeight="1">
      <c r="A41" s="34" t="s">
        <v>74</v>
      </c>
      <c r="B41" s="35" t="s">
        <v>36</v>
      </c>
      <c r="C41" s="36" t="s">
        <v>75</v>
      </c>
      <c r="D41" s="37" t="s">
        <v>47</v>
      </c>
      <c r="E41" s="37">
        <v>10821.17</v>
      </c>
      <c r="F41" s="38" t="str">
        <f t="shared" si="0"/>
        <v>-</v>
      </c>
    </row>
    <row r="42" spans="1:6" ht="48" customHeight="1">
      <c r="A42" s="34" t="s">
        <v>76</v>
      </c>
      <c r="B42" s="35" t="s">
        <v>36</v>
      </c>
      <c r="C42" s="36" t="s">
        <v>77</v>
      </c>
      <c r="D42" s="37" t="s">
        <v>47</v>
      </c>
      <c r="E42" s="37">
        <v>10821.17</v>
      </c>
      <c r="F42" s="38" t="str">
        <f t="shared" si="0"/>
        <v>-</v>
      </c>
    </row>
    <row r="43" spans="1:6" ht="32.25" customHeight="1">
      <c r="A43" s="34" t="s">
        <v>78</v>
      </c>
      <c r="B43" s="35" t="s">
        <v>36</v>
      </c>
      <c r="C43" s="36" t="s">
        <v>79</v>
      </c>
      <c r="D43" s="37" t="s">
        <v>47</v>
      </c>
      <c r="E43" s="37">
        <v>47940</v>
      </c>
      <c r="F43" s="38" t="str">
        <f t="shared" si="0"/>
        <v>-</v>
      </c>
    </row>
    <row r="44" spans="1:6" ht="71.25" customHeight="1">
      <c r="A44" s="39" t="s">
        <v>80</v>
      </c>
      <c r="B44" s="35" t="s">
        <v>36</v>
      </c>
      <c r="C44" s="36" t="s">
        <v>81</v>
      </c>
      <c r="D44" s="37" t="s">
        <v>47</v>
      </c>
      <c r="E44" s="37">
        <v>47940</v>
      </c>
      <c r="F44" s="38" t="str">
        <f t="shared" si="0"/>
        <v>-</v>
      </c>
    </row>
    <row r="45" spans="1:6" ht="85.5" customHeight="1">
      <c r="A45" s="39" t="s">
        <v>82</v>
      </c>
      <c r="B45" s="35" t="s">
        <v>36</v>
      </c>
      <c r="C45" s="36" t="s">
        <v>83</v>
      </c>
      <c r="D45" s="37" t="s">
        <v>47</v>
      </c>
      <c r="E45" s="37">
        <v>47940</v>
      </c>
      <c r="F45" s="38" t="str">
        <f t="shared" si="0"/>
        <v>-</v>
      </c>
    </row>
    <row r="46" spans="1:6" ht="78" customHeight="1">
      <c r="A46" s="39" t="s">
        <v>84</v>
      </c>
      <c r="B46" s="35" t="s">
        <v>36</v>
      </c>
      <c r="C46" s="36" t="s">
        <v>85</v>
      </c>
      <c r="D46" s="37" t="s">
        <v>47</v>
      </c>
      <c r="E46" s="37">
        <v>47940</v>
      </c>
      <c r="F46" s="38" t="str">
        <f t="shared" si="0"/>
        <v>-</v>
      </c>
    </row>
    <row r="47" spans="1:6" ht="15">
      <c r="A47" s="34" t="s">
        <v>86</v>
      </c>
      <c r="B47" s="35" t="s">
        <v>36</v>
      </c>
      <c r="C47" s="36" t="s">
        <v>87</v>
      </c>
      <c r="D47" s="37">
        <v>2600</v>
      </c>
      <c r="E47" s="37">
        <v>300</v>
      </c>
      <c r="F47" s="38">
        <f t="shared" si="0"/>
        <v>2300</v>
      </c>
    </row>
    <row r="48" spans="1:6" ht="49.5" customHeight="1">
      <c r="A48" s="34" t="s">
        <v>88</v>
      </c>
      <c r="B48" s="35" t="s">
        <v>36</v>
      </c>
      <c r="C48" s="36" t="s">
        <v>89</v>
      </c>
      <c r="D48" s="37">
        <v>2600</v>
      </c>
      <c r="E48" s="37">
        <v>300</v>
      </c>
      <c r="F48" s="38">
        <f t="shared" si="0"/>
        <v>2300</v>
      </c>
    </row>
    <row r="49" spans="1:6" ht="50.25" customHeight="1">
      <c r="A49" s="34" t="s">
        <v>90</v>
      </c>
      <c r="B49" s="35" t="s">
        <v>36</v>
      </c>
      <c r="C49" s="36" t="s">
        <v>91</v>
      </c>
      <c r="D49" s="37">
        <v>2600</v>
      </c>
      <c r="E49" s="37">
        <v>300</v>
      </c>
      <c r="F49" s="38">
        <f t="shared" si="0"/>
        <v>2300</v>
      </c>
    </row>
    <row r="50" spans="1:6" ht="15">
      <c r="A50" s="34" t="s">
        <v>92</v>
      </c>
      <c r="B50" s="35" t="s">
        <v>36</v>
      </c>
      <c r="C50" s="36" t="s">
        <v>93</v>
      </c>
      <c r="D50" s="37" t="s">
        <v>47</v>
      </c>
      <c r="E50" s="37">
        <v>607566</v>
      </c>
      <c r="F50" s="38" t="str">
        <f t="shared" si="0"/>
        <v>-</v>
      </c>
    </row>
    <row r="51" spans="1:6" ht="36" customHeight="1">
      <c r="A51" s="34" t="s">
        <v>94</v>
      </c>
      <c r="B51" s="35" t="s">
        <v>36</v>
      </c>
      <c r="C51" s="36" t="s">
        <v>95</v>
      </c>
      <c r="D51" s="37" t="s">
        <v>47</v>
      </c>
      <c r="E51" s="37">
        <v>607566</v>
      </c>
      <c r="F51" s="38" t="str">
        <f t="shared" si="0"/>
        <v>-</v>
      </c>
    </row>
    <row r="52" spans="1:6" ht="60.75" customHeight="1">
      <c r="A52" s="34" t="s">
        <v>96</v>
      </c>
      <c r="B52" s="35" t="s">
        <v>36</v>
      </c>
      <c r="C52" s="36" t="s">
        <v>97</v>
      </c>
      <c r="D52" s="37" t="s">
        <v>47</v>
      </c>
      <c r="E52" s="37">
        <v>607566</v>
      </c>
      <c r="F52" s="38" t="str">
        <f t="shared" si="0"/>
        <v>-</v>
      </c>
    </row>
    <row r="53" spans="1:6" ht="21.75" customHeight="1">
      <c r="A53" s="143" t="s">
        <v>98</v>
      </c>
      <c r="B53" s="35" t="s">
        <v>36</v>
      </c>
      <c r="C53" s="36" t="s">
        <v>99</v>
      </c>
      <c r="D53" s="37">
        <v>10909500</v>
      </c>
      <c r="E53" s="37">
        <v>9116873.7799999993</v>
      </c>
      <c r="F53" s="38">
        <f t="shared" si="0"/>
        <v>1792626.2200000007</v>
      </c>
    </row>
    <row r="54" spans="1:6" ht="50.25" customHeight="1">
      <c r="A54" s="143" t="s">
        <v>100</v>
      </c>
      <c r="B54" s="35" t="s">
        <v>36</v>
      </c>
      <c r="C54" s="36" t="s">
        <v>101</v>
      </c>
      <c r="D54" s="37">
        <v>10909500</v>
      </c>
      <c r="E54" s="37">
        <v>9116873.7799999993</v>
      </c>
      <c r="F54" s="38">
        <f t="shared" si="0"/>
        <v>1792626.2200000007</v>
      </c>
    </row>
    <row r="55" spans="1:6" ht="33.75" customHeight="1">
      <c r="A55" s="143" t="s">
        <v>102</v>
      </c>
      <c r="B55" s="35" t="s">
        <v>36</v>
      </c>
      <c r="C55" s="36" t="s">
        <v>103</v>
      </c>
      <c r="D55" s="37">
        <v>8236800</v>
      </c>
      <c r="E55" s="37">
        <v>6544200</v>
      </c>
      <c r="F55" s="38">
        <f t="shared" si="0"/>
        <v>1692600</v>
      </c>
    </row>
    <row r="56" spans="1:6" ht="15">
      <c r="A56" s="143" t="s">
        <v>104</v>
      </c>
      <c r="B56" s="35" t="s">
        <v>36</v>
      </c>
      <c r="C56" s="36" t="s">
        <v>105</v>
      </c>
      <c r="D56" s="37">
        <v>7896200</v>
      </c>
      <c r="E56" s="37">
        <v>6317000</v>
      </c>
      <c r="F56" s="38">
        <f t="shared" si="0"/>
        <v>1579200</v>
      </c>
    </row>
    <row r="57" spans="1:6" ht="49.5" customHeight="1">
      <c r="A57" s="143" t="s">
        <v>106</v>
      </c>
      <c r="B57" s="35" t="s">
        <v>36</v>
      </c>
      <c r="C57" s="36" t="s">
        <v>107</v>
      </c>
      <c r="D57" s="37">
        <v>7896200</v>
      </c>
      <c r="E57" s="37">
        <v>6317000</v>
      </c>
      <c r="F57" s="38">
        <f t="shared" si="0"/>
        <v>1579200</v>
      </c>
    </row>
    <row r="58" spans="1:6" ht="45.75" customHeight="1">
      <c r="A58" s="143" t="s">
        <v>108</v>
      </c>
      <c r="B58" s="35" t="s">
        <v>36</v>
      </c>
      <c r="C58" s="36" t="s">
        <v>109</v>
      </c>
      <c r="D58" s="37">
        <v>340600</v>
      </c>
      <c r="E58" s="37">
        <v>227200</v>
      </c>
      <c r="F58" s="38">
        <f t="shared" si="0"/>
        <v>113400</v>
      </c>
    </row>
    <row r="59" spans="1:6" ht="38.25" customHeight="1">
      <c r="A59" s="143" t="s">
        <v>110</v>
      </c>
      <c r="B59" s="35" t="s">
        <v>36</v>
      </c>
      <c r="C59" s="36" t="s">
        <v>111</v>
      </c>
      <c r="D59" s="37">
        <v>340600</v>
      </c>
      <c r="E59" s="37">
        <v>227200</v>
      </c>
      <c r="F59" s="38">
        <f t="shared" si="0"/>
        <v>113400</v>
      </c>
    </row>
    <row r="60" spans="1:6" ht="42.75" customHeight="1">
      <c r="A60" s="143" t="s">
        <v>112</v>
      </c>
      <c r="B60" s="35" t="s">
        <v>36</v>
      </c>
      <c r="C60" s="36" t="s">
        <v>113</v>
      </c>
      <c r="D60" s="37">
        <v>141200</v>
      </c>
      <c r="E60" s="37">
        <v>73975.600000000006</v>
      </c>
      <c r="F60" s="38">
        <f t="shared" si="0"/>
        <v>67224.399999999994</v>
      </c>
    </row>
    <row r="61" spans="1:6" ht="54.75" customHeight="1">
      <c r="A61" s="143" t="s">
        <v>114</v>
      </c>
      <c r="B61" s="35" t="s">
        <v>36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49.5" customHeight="1">
      <c r="A62" s="143" t="s">
        <v>116</v>
      </c>
      <c r="B62" s="35" t="s">
        <v>36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49.5" customHeight="1">
      <c r="A63" s="143" t="s">
        <v>460</v>
      </c>
      <c r="B63" s="35" t="s">
        <v>36</v>
      </c>
      <c r="C63" s="36" t="s">
        <v>118</v>
      </c>
      <c r="D63" s="37">
        <v>141000</v>
      </c>
      <c r="E63" s="37">
        <v>73775.600000000006</v>
      </c>
      <c r="F63" s="38">
        <f t="shared" si="0"/>
        <v>67224.399999999994</v>
      </c>
    </row>
    <row r="64" spans="1:6" ht="64.5" customHeight="1">
      <c r="A64" s="143" t="s">
        <v>461</v>
      </c>
      <c r="B64" s="35" t="s">
        <v>36</v>
      </c>
      <c r="C64" s="36" t="s">
        <v>119</v>
      </c>
      <c r="D64" s="37">
        <v>141000</v>
      </c>
      <c r="E64" s="37">
        <v>73775.600000000006</v>
      </c>
      <c r="F64" s="38">
        <f t="shared" si="0"/>
        <v>67224.399999999994</v>
      </c>
    </row>
    <row r="65" spans="1:6" ht="15">
      <c r="A65" s="143" t="s">
        <v>120</v>
      </c>
      <c r="B65" s="35" t="s">
        <v>36</v>
      </c>
      <c r="C65" s="36" t="s">
        <v>121</v>
      </c>
      <c r="D65" s="37">
        <v>2531500</v>
      </c>
      <c r="E65" s="37">
        <v>2498698.1800000002</v>
      </c>
      <c r="F65" s="38">
        <f t="shared" si="0"/>
        <v>32801.819999999832</v>
      </c>
    </row>
    <row r="66" spans="1:6" ht="37.700000000000003" customHeight="1">
      <c r="A66" s="143" t="s">
        <v>122</v>
      </c>
      <c r="B66" s="35" t="s">
        <v>36</v>
      </c>
      <c r="C66" s="36" t="s">
        <v>123</v>
      </c>
      <c r="D66" s="37">
        <v>2531500</v>
      </c>
      <c r="E66" s="37">
        <v>2498698.1800000002</v>
      </c>
      <c r="F66" s="38">
        <f t="shared" si="0"/>
        <v>32801.819999999832</v>
      </c>
    </row>
    <row r="67" spans="1:6" ht="66.75" customHeight="1">
      <c r="A67" s="143" t="s">
        <v>124</v>
      </c>
      <c r="B67" s="35" t="s">
        <v>36</v>
      </c>
      <c r="C67" s="36" t="s">
        <v>125</v>
      </c>
      <c r="D67" s="37">
        <v>2531500</v>
      </c>
      <c r="E67" s="37">
        <v>2498698.1800000002</v>
      </c>
      <c r="F67" s="38">
        <f t="shared" si="0"/>
        <v>32801.819999999832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C11:C17"/>
    <mergeCell ref="A11:A17"/>
    <mergeCell ref="B7:D7"/>
    <mergeCell ref="A1:D1"/>
    <mergeCell ref="A4:D4"/>
    <mergeCell ref="A2:D2"/>
    <mergeCell ref="B6:D6"/>
    <mergeCell ref="F11:F17"/>
    <mergeCell ref="E11:E17"/>
    <mergeCell ref="A10:D10"/>
    <mergeCell ref="B11:B17"/>
    <mergeCell ref="D11:D17"/>
  </mergeCells>
  <phoneticPr fontId="0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4"/>
  <sheetViews>
    <sheetView showGridLines="0" topLeftCell="A192" workbookViewId="0">
      <selection activeCell="A103" sqref="A10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64" t="s">
        <v>126</v>
      </c>
      <c r="B2" s="164"/>
      <c r="C2" s="164"/>
      <c r="D2" s="164"/>
      <c r="E2" s="18"/>
      <c r="F2" s="14" t="s">
        <v>127</v>
      </c>
    </row>
    <row r="3" spans="1:6" ht="13.5" customHeight="1">
      <c r="A3" s="43"/>
      <c r="B3" s="43"/>
      <c r="C3" s="44"/>
      <c r="D3" s="45"/>
      <c r="E3" s="45"/>
      <c r="F3" s="45"/>
    </row>
    <row r="4" spans="1:6" ht="10.15" customHeight="1">
      <c r="A4" s="173" t="s">
        <v>26</v>
      </c>
      <c r="B4" s="165" t="s">
        <v>27</v>
      </c>
      <c r="C4" s="171" t="s">
        <v>128</v>
      </c>
      <c r="D4" s="161" t="s">
        <v>29</v>
      </c>
      <c r="E4" s="176" t="s">
        <v>30</v>
      </c>
      <c r="F4" s="158" t="s">
        <v>31</v>
      </c>
    </row>
    <row r="5" spans="1:6" ht="5.45" customHeight="1">
      <c r="A5" s="174"/>
      <c r="B5" s="166"/>
      <c r="C5" s="172"/>
      <c r="D5" s="162"/>
      <c r="E5" s="177"/>
      <c r="F5" s="159"/>
    </row>
    <row r="6" spans="1:6" ht="9.6" customHeight="1">
      <c r="A6" s="174"/>
      <c r="B6" s="166"/>
      <c r="C6" s="172"/>
      <c r="D6" s="162"/>
      <c r="E6" s="177"/>
      <c r="F6" s="159"/>
    </row>
    <row r="7" spans="1:6" ht="6" customHeight="1">
      <c r="A7" s="174"/>
      <c r="B7" s="166"/>
      <c r="C7" s="172"/>
      <c r="D7" s="162"/>
      <c r="E7" s="177"/>
      <c r="F7" s="159"/>
    </row>
    <row r="8" spans="1:6" ht="6.6" customHeight="1">
      <c r="A8" s="174"/>
      <c r="B8" s="166"/>
      <c r="C8" s="172"/>
      <c r="D8" s="162"/>
      <c r="E8" s="177"/>
      <c r="F8" s="159"/>
    </row>
    <row r="9" spans="1:6" ht="10.9" customHeight="1">
      <c r="A9" s="174"/>
      <c r="B9" s="166"/>
      <c r="C9" s="172"/>
      <c r="D9" s="162"/>
      <c r="E9" s="177"/>
      <c r="F9" s="159"/>
    </row>
    <row r="10" spans="1:6" ht="4.1500000000000004" hidden="1" customHeight="1">
      <c r="A10" s="174"/>
      <c r="B10" s="166"/>
      <c r="C10" s="46"/>
      <c r="D10" s="162"/>
      <c r="E10" s="47"/>
      <c r="F10" s="48"/>
    </row>
    <row r="11" spans="1:6" ht="13.15" hidden="1" customHeight="1">
      <c r="A11" s="175"/>
      <c r="B11" s="167"/>
      <c r="C11" s="49"/>
      <c r="D11" s="163"/>
      <c r="E11" s="50"/>
      <c r="F11" s="51"/>
    </row>
    <row r="12" spans="1:6" ht="13.5" customHeight="1">
      <c r="A12" s="20">
        <v>1</v>
      </c>
      <c r="B12" s="21">
        <v>2</v>
      </c>
      <c r="C12" s="22">
        <v>3</v>
      </c>
      <c r="D12" s="23" t="s">
        <v>32</v>
      </c>
      <c r="E12" s="52" t="s">
        <v>33</v>
      </c>
      <c r="F12" s="25" t="s">
        <v>34</v>
      </c>
    </row>
    <row r="13" spans="1:6" ht="15">
      <c r="A13" s="148" t="s">
        <v>129</v>
      </c>
      <c r="B13" s="53" t="s">
        <v>130</v>
      </c>
      <c r="C13" s="54" t="s">
        <v>131</v>
      </c>
      <c r="D13" s="55">
        <v>15864000</v>
      </c>
      <c r="E13" s="56">
        <v>10266284.1</v>
      </c>
      <c r="F13" s="57">
        <f>IF(OR(D13="-",IF(E13="-",0,E13)&gt;=IF(D13="-",0,D13)),"-",IF(D13="-",0,D13)-IF(E13="-",0,E13))</f>
        <v>5597715.9000000004</v>
      </c>
    </row>
    <row r="14" spans="1:6" ht="15">
      <c r="A14" s="149" t="s">
        <v>38</v>
      </c>
      <c r="B14" s="58"/>
      <c r="C14" s="59"/>
      <c r="D14" s="60"/>
      <c r="E14" s="61"/>
      <c r="F14" s="62"/>
    </row>
    <row r="15" spans="1:6" ht="30" customHeight="1">
      <c r="A15" s="148" t="s">
        <v>132</v>
      </c>
      <c r="B15" s="53" t="s">
        <v>130</v>
      </c>
      <c r="C15" s="54" t="s">
        <v>133</v>
      </c>
      <c r="D15" s="55">
        <v>15864000</v>
      </c>
      <c r="E15" s="56">
        <v>10266284.1</v>
      </c>
      <c r="F15" s="57">
        <f t="shared" ref="F15:F46" si="0">IF(OR(D15="-",IF(E15="-",0,E15)&gt;=IF(D15="-",0,D15)),"-",IF(D15="-",0,D15)-IF(E15="-",0,E15))</f>
        <v>5597715.9000000004</v>
      </c>
    </row>
    <row r="16" spans="1:6" ht="20.25" customHeight="1">
      <c r="A16" s="150" t="s">
        <v>134</v>
      </c>
      <c r="B16" s="63" t="s">
        <v>130</v>
      </c>
      <c r="C16" s="64" t="s">
        <v>135</v>
      </c>
      <c r="D16" s="65">
        <v>7644100</v>
      </c>
      <c r="E16" s="66">
        <v>4194248.39</v>
      </c>
      <c r="F16" s="67">
        <f t="shared" si="0"/>
        <v>3449851.61</v>
      </c>
    </row>
    <row r="17" spans="1:6" ht="46.5" customHeight="1">
      <c r="A17" s="150" t="s">
        <v>136</v>
      </c>
      <c r="B17" s="63" t="s">
        <v>130</v>
      </c>
      <c r="C17" s="64" t="s">
        <v>137</v>
      </c>
      <c r="D17" s="65">
        <v>6834000</v>
      </c>
      <c r="E17" s="66">
        <v>3618873.87</v>
      </c>
      <c r="F17" s="67">
        <f t="shared" si="0"/>
        <v>3215126.13</v>
      </c>
    </row>
    <row r="18" spans="1:6" ht="46.5" customHeight="1">
      <c r="A18" s="148" t="s">
        <v>138</v>
      </c>
      <c r="B18" s="53" t="s">
        <v>130</v>
      </c>
      <c r="C18" s="54" t="s">
        <v>139</v>
      </c>
      <c r="D18" s="55">
        <v>6814800</v>
      </c>
      <c r="E18" s="56">
        <v>3618673.87</v>
      </c>
      <c r="F18" s="57">
        <f t="shared" si="0"/>
        <v>3196126.13</v>
      </c>
    </row>
    <row r="19" spans="1:6" ht="57" customHeight="1">
      <c r="A19" s="148" t="s">
        <v>140</v>
      </c>
      <c r="B19" s="53" t="s">
        <v>130</v>
      </c>
      <c r="C19" s="54" t="s">
        <v>141</v>
      </c>
      <c r="D19" s="55">
        <v>6814800</v>
      </c>
      <c r="E19" s="56">
        <v>3618673.87</v>
      </c>
      <c r="F19" s="57">
        <f t="shared" si="0"/>
        <v>3196126.13</v>
      </c>
    </row>
    <row r="20" spans="1:6" ht="84.75" customHeight="1">
      <c r="A20" s="148" t="s">
        <v>142</v>
      </c>
      <c r="B20" s="53" t="s">
        <v>130</v>
      </c>
      <c r="C20" s="54" t="s">
        <v>143</v>
      </c>
      <c r="D20" s="55">
        <v>6267200</v>
      </c>
      <c r="E20" s="56">
        <v>3256215.06</v>
      </c>
      <c r="F20" s="57">
        <f t="shared" si="0"/>
        <v>3010984.94</v>
      </c>
    </row>
    <row r="21" spans="1:6" ht="53.25" customHeight="1">
      <c r="A21" s="150" t="s">
        <v>144</v>
      </c>
      <c r="B21" s="63" t="s">
        <v>130</v>
      </c>
      <c r="C21" s="64" t="s">
        <v>145</v>
      </c>
      <c r="D21" s="65">
        <v>6267200</v>
      </c>
      <c r="E21" s="66">
        <v>3256215.06</v>
      </c>
      <c r="F21" s="67">
        <f t="shared" si="0"/>
        <v>3010984.94</v>
      </c>
    </row>
    <row r="22" spans="1:6" ht="31.5" customHeight="1">
      <c r="A22" s="150" t="s">
        <v>146</v>
      </c>
      <c r="B22" s="63" t="s">
        <v>130</v>
      </c>
      <c r="C22" s="64" t="s">
        <v>147</v>
      </c>
      <c r="D22" s="65">
        <v>6267200</v>
      </c>
      <c r="E22" s="66">
        <v>3256215.06</v>
      </c>
      <c r="F22" s="67">
        <f t="shared" si="0"/>
        <v>3010984.94</v>
      </c>
    </row>
    <row r="23" spans="1:6" ht="27" customHeight="1">
      <c r="A23" s="150" t="s">
        <v>148</v>
      </c>
      <c r="B23" s="63" t="s">
        <v>130</v>
      </c>
      <c r="C23" s="64" t="s">
        <v>149</v>
      </c>
      <c r="D23" s="65">
        <v>4563600</v>
      </c>
      <c r="E23" s="66">
        <v>2450427.7799999998</v>
      </c>
      <c r="F23" s="67">
        <f t="shared" si="0"/>
        <v>2113172.2200000002</v>
      </c>
    </row>
    <row r="24" spans="1:6" ht="41.25" customHeight="1">
      <c r="A24" s="150" t="s">
        <v>150</v>
      </c>
      <c r="B24" s="63" t="s">
        <v>130</v>
      </c>
      <c r="C24" s="64" t="s">
        <v>151</v>
      </c>
      <c r="D24" s="65">
        <v>325300</v>
      </c>
      <c r="E24" s="66">
        <v>143388</v>
      </c>
      <c r="F24" s="67">
        <f t="shared" si="0"/>
        <v>181912</v>
      </c>
    </row>
    <row r="25" spans="1:6" ht="47.25" customHeight="1">
      <c r="A25" s="150" t="s">
        <v>152</v>
      </c>
      <c r="B25" s="63" t="s">
        <v>130</v>
      </c>
      <c r="C25" s="64" t="s">
        <v>153</v>
      </c>
      <c r="D25" s="65">
        <v>1378300</v>
      </c>
      <c r="E25" s="66">
        <v>662399.28</v>
      </c>
      <c r="F25" s="67">
        <f t="shared" si="0"/>
        <v>715900.72</v>
      </c>
    </row>
    <row r="26" spans="1:6" ht="87.75" customHeight="1">
      <c r="A26" s="148" t="s">
        <v>154</v>
      </c>
      <c r="B26" s="53" t="s">
        <v>130</v>
      </c>
      <c r="C26" s="54" t="s">
        <v>155</v>
      </c>
      <c r="D26" s="55">
        <v>547600</v>
      </c>
      <c r="E26" s="56">
        <v>362458.81</v>
      </c>
      <c r="F26" s="57">
        <f t="shared" si="0"/>
        <v>185141.19</v>
      </c>
    </row>
    <row r="27" spans="1:6" ht="33.75" customHeight="1">
      <c r="A27" s="150" t="s">
        <v>156</v>
      </c>
      <c r="B27" s="63" t="s">
        <v>130</v>
      </c>
      <c r="C27" s="64" t="s">
        <v>157</v>
      </c>
      <c r="D27" s="65">
        <v>547600</v>
      </c>
      <c r="E27" s="66">
        <v>362458.81</v>
      </c>
      <c r="F27" s="67">
        <f t="shared" si="0"/>
        <v>185141.19</v>
      </c>
    </row>
    <row r="28" spans="1:6" ht="29.25" customHeight="1">
      <c r="A28" s="150" t="s">
        <v>158</v>
      </c>
      <c r="B28" s="63" t="s">
        <v>130</v>
      </c>
      <c r="C28" s="64" t="s">
        <v>159</v>
      </c>
      <c r="D28" s="65">
        <v>547600</v>
      </c>
      <c r="E28" s="66">
        <v>362458.81</v>
      </c>
      <c r="F28" s="67">
        <f t="shared" si="0"/>
        <v>185141.19</v>
      </c>
    </row>
    <row r="29" spans="1:6" ht="15">
      <c r="A29" s="150" t="s">
        <v>160</v>
      </c>
      <c r="B29" s="63" t="s">
        <v>130</v>
      </c>
      <c r="C29" s="64" t="s">
        <v>161</v>
      </c>
      <c r="D29" s="65">
        <v>424400</v>
      </c>
      <c r="E29" s="66">
        <v>295449.18</v>
      </c>
      <c r="F29" s="67">
        <f t="shared" si="0"/>
        <v>128950.82</v>
      </c>
    </row>
    <row r="30" spans="1:6" ht="15">
      <c r="A30" s="150" t="s">
        <v>162</v>
      </c>
      <c r="B30" s="63" t="s">
        <v>130</v>
      </c>
      <c r="C30" s="64" t="s">
        <v>163</v>
      </c>
      <c r="D30" s="65">
        <v>123200</v>
      </c>
      <c r="E30" s="66">
        <v>67009.63</v>
      </c>
      <c r="F30" s="67">
        <f t="shared" si="0"/>
        <v>56190.369999999995</v>
      </c>
    </row>
    <row r="31" spans="1:6" ht="36.75" customHeight="1">
      <c r="A31" s="148" t="s">
        <v>164</v>
      </c>
      <c r="B31" s="53" t="s">
        <v>130</v>
      </c>
      <c r="C31" s="54" t="s">
        <v>165</v>
      </c>
      <c r="D31" s="55">
        <v>19000</v>
      </c>
      <c r="E31" s="56" t="s">
        <v>47</v>
      </c>
      <c r="F31" s="57">
        <f t="shared" si="0"/>
        <v>19000</v>
      </c>
    </row>
    <row r="32" spans="1:6" ht="54" customHeight="1">
      <c r="A32" s="148" t="s">
        <v>166</v>
      </c>
      <c r="B32" s="53" t="s">
        <v>130</v>
      </c>
      <c r="C32" s="54" t="s">
        <v>167</v>
      </c>
      <c r="D32" s="55">
        <v>19000</v>
      </c>
      <c r="E32" s="56" t="s">
        <v>47</v>
      </c>
      <c r="F32" s="57">
        <f t="shared" si="0"/>
        <v>19000</v>
      </c>
    </row>
    <row r="33" spans="1:6" ht="84" customHeight="1">
      <c r="A33" s="148" t="s">
        <v>168</v>
      </c>
      <c r="B33" s="53" t="s">
        <v>130</v>
      </c>
      <c r="C33" s="54" t="s">
        <v>169</v>
      </c>
      <c r="D33" s="55">
        <v>19000</v>
      </c>
      <c r="E33" s="56" t="s">
        <v>47</v>
      </c>
      <c r="F33" s="57">
        <f t="shared" si="0"/>
        <v>19000</v>
      </c>
    </row>
    <row r="34" spans="1:6" ht="30.75" customHeight="1">
      <c r="A34" s="150" t="s">
        <v>156</v>
      </c>
      <c r="B34" s="63" t="s">
        <v>130</v>
      </c>
      <c r="C34" s="64" t="s">
        <v>170</v>
      </c>
      <c r="D34" s="65">
        <v>19000</v>
      </c>
      <c r="E34" s="66" t="s">
        <v>47</v>
      </c>
      <c r="F34" s="67">
        <f t="shared" si="0"/>
        <v>19000</v>
      </c>
    </row>
    <row r="35" spans="1:6" ht="30.75" customHeight="1">
      <c r="A35" s="150" t="s">
        <v>158</v>
      </c>
      <c r="B35" s="63" t="s">
        <v>130</v>
      </c>
      <c r="C35" s="64" t="s">
        <v>171</v>
      </c>
      <c r="D35" s="65">
        <v>19000</v>
      </c>
      <c r="E35" s="66" t="s">
        <v>47</v>
      </c>
      <c r="F35" s="67">
        <f t="shared" si="0"/>
        <v>19000</v>
      </c>
    </row>
    <row r="36" spans="1:6" ht="21.75" customHeight="1">
      <c r="A36" s="150" t="s">
        <v>160</v>
      </c>
      <c r="B36" s="63" t="s">
        <v>130</v>
      </c>
      <c r="C36" s="64" t="s">
        <v>172</v>
      </c>
      <c r="D36" s="65">
        <v>19000</v>
      </c>
      <c r="E36" s="66" t="s">
        <v>47</v>
      </c>
      <c r="F36" s="67">
        <f t="shared" si="0"/>
        <v>19000</v>
      </c>
    </row>
    <row r="37" spans="1:6" ht="45.75" customHeight="1">
      <c r="A37" s="148" t="s">
        <v>173</v>
      </c>
      <c r="B37" s="53" t="s">
        <v>130</v>
      </c>
      <c r="C37" s="54" t="s">
        <v>174</v>
      </c>
      <c r="D37" s="55">
        <v>200</v>
      </c>
      <c r="E37" s="56">
        <v>200</v>
      </c>
      <c r="F37" s="57" t="str">
        <f t="shared" si="0"/>
        <v>-</v>
      </c>
    </row>
    <row r="38" spans="1:6" ht="18" customHeight="1">
      <c r="A38" s="148" t="s">
        <v>175</v>
      </c>
      <c r="B38" s="53" t="s">
        <v>130</v>
      </c>
      <c r="C38" s="54" t="s">
        <v>176</v>
      </c>
      <c r="D38" s="55">
        <v>200</v>
      </c>
      <c r="E38" s="56">
        <v>200</v>
      </c>
      <c r="F38" s="57" t="str">
        <f t="shared" si="0"/>
        <v>-</v>
      </c>
    </row>
    <row r="39" spans="1:6" ht="121.5" customHeight="1">
      <c r="A39" s="148" t="s">
        <v>177</v>
      </c>
      <c r="B39" s="53" t="s">
        <v>130</v>
      </c>
      <c r="C39" s="54" t="s">
        <v>178</v>
      </c>
      <c r="D39" s="55">
        <v>200</v>
      </c>
      <c r="E39" s="56">
        <v>200</v>
      </c>
      <c r="F39" s="57" t="str">
        <f t="shared" si="0"/>
        <v>-</v>
      </c>
    </row>
    <row r="40" spans="1:6" ht="29.25" customHeight="1">
      <c r="A40" s="150" t="s">
        <v>156</v>
      </c>
      <c r="B40" s="63" t="s">
        <v>130</v>
      </c>
      <c r="C40" s="64" t="s">
        <v>179</v>
      </c>
      <c r="D40" s="65">
        <v>200</v>
      </c>
      <c r="E40" s="66">
        <v>200</v>
      </c>
      <c r="F40" s="67" t="str">
        <f t="shared" si="0"/>
        <v>-</v>
      </c>
    </row>
    <row r="41" spans="1:6" ht="31.5" customHeight="1">
      <c r="A41" s="150" t="s">
        <v>158</v>
      </c>
      <c r="B41" s="63" t="s">
        <v>130</v>
      </c>
      <c r="C41" s="64" t="s">
        <v>180</v>
      </c>
      <c r="D41" s="65">
        <v>200</v>
      </c>
      <c r="E41" s="66">
        <v>200</v>
      </c>
      <c r="F41" s="67" t="str">
        <f t="shared" si="0"/>
        <v>-</v>
      </c>
    </row>
    <row r="42" spans="1:6" ht="19.5" customHeight="1">
      <c r="A42" s="150" t="s">
        <v>160</v>
      </c>
      <c r="B42" s="63" t="s">
        <v>130</v>
      </c>
      <c r="C42" s="64" t="s">
        <v>181</v>
      </c>
      <c r="D42" s="65">
        <v>200</v>
      </c>
      <c r="E42" s="66">
        <v>200</v>
      </c>
      <c r="F42" s="67" t="str">
        <f t="shared" si="0"/>
        <v>-</v>
      </c>
    </row>
    <row r="43" spans="1:6" ht="39" customHeight="1">
      <c r="A43" s="150" t="s">
        <v>182</v>
      </c>
      <c r="B43" s="63" t="s">
        <v>130</v>
      </c>
      <c r="C43" s="64" t="s">
        <v>183</v>
      </c>
      <c r="D43" s="65">
        <v>110600</v>
      </c>
      <c r="E43" s="66">
        <v>73600</v>
      </c>
      <c r="F43" s="67">
        <f t="shared" si="0"/>
        <v>37000</v>
      </c>
    </row>
    <row r="44" spans="1:6" ht="39" customHeight="1">
      <c r="A44" s="148" t="s">
        <v>173</v>
      </c>
      <c r="B44" s="53" t="s">
        <v>130</v>
      </c>
      <c r="C44" s="54" t="s">
        <v>184</v>
      </c>
      <c r="D44" s="55">
        <v>110600</v>
      </c>
      <c r="E44" s="56">
        <v>73600</v>
      </c>
      <c r="F44" s="57">
        <f t="shared" si="0"/>
        <v>37000</v>
      </c>
    </row>
    <row r="45" spans="1:6" ht="15">
      <c r="A45" s="148" t="s">
        <v>175</v>
      </c>
      <c r="B45" s="53" t="s">
        <v>130</v>
      </c>
      <c r="C45" s="54" t="s">
        <v>185</v>
      </c>
      <c r="D45" s="55">
        <v>110600</v>
      </c>
      <c r="E45" s="56">
        <v>73600</v>
      </c>
      <c r="F45" s="57">
        <f t="shared" si="0"/>
        <v>37000</v>
      </c>
    </row>
    <row r="46" spans="1:6" ht="99" customHeight="1">
      <c r="A46" s="148" t="s">
        <v>186</v>
      </c>
      <c r="B46" s="53" t="s">
        <v>130</v>
      </c>
      <c r="C46" s="54" t="s">
        <v>187</v>
      </c>
      <c r="D46" s="55">
        <v>110600</v>
      </c>
      <c r="E46" s="56">
        <v>73600</v>
      </c>
      <c r="F46" s="57">
        <f t="shared" si="0"/>
        <v>37000</v>
      </c>
    </row>
    <row r="47" spans="1:6" ht="15">
      <c r="A47" s="150" t="s">
        <v>188</v>
      </c>
      <c r="B47" s="63" t="s">
        <v>130</v>
      </c>
      <c r="C47" s="64" t="s">
        <v>189</v>
      </c>
      <c r="D47" s="65">
        <v>110600</v>
      </c>
      <c r="E47" s="66">
        <v>73600</v>
      </c>
      <c r="F47" s="67">
        <f t="shared" ref="F47:F78" si="1">IF(OR(D47="-",IF(E47="-",0,E47)&gt;=IF(D47="-",0,D47)),"-",IF(D47="-",0,D47)-IF(E47="-",0,E47))</f>
        <v>37000</v>
      </c>
    </row>
    <row r="48" spans="1:6" ht="15">
      <c r="A48" s="150" t="s">
        <v>120</v>
      </c>
      <c r="B48" s="63" t="s">
        <v>130</v>
      </c>
      <c r="C48" s="64" t="s">
        <v>190</v>
      </c>
      <c r="D48" s="65">
        <v>110600</v>
      </c>
      <c r="E48" s="66">
        <v>73600</v>
      </c>
      <c r="F48" s="67">
        <f t="shared" si="1"/>
        <v>37000</v>
      </c>
    </row>
    <row r="49" spans="1:6" ht="15">
      <c r="A49" s="150" t="s">
        <v>191</v>
      </c>
      <c r="B49" s="63" t="s">
        <v>130</v>
      </c>
      <c r="C49" s="64" t="s">
        <v>192</v>
      </c>
      <c r="D49" s="65">
        <v>1000</v>
      </c>
      <c r="E49" s="66" t="s">
        <v>47</v>
      </c>
      <c r="F49" s="67">
        <f t="shared" si="1"/>
        <v>1000</v>
      </c>
    </row>
    <row r="50" spans="1:6" ht="42.75" customHeight="1">
      <c r="A50" s="148" t="s">
        <v>173</v>
      </c>
      <c r="B50" s="53" t="s">
        <v>130</v>
      </c>
      <c r="C50" s="54" t="s">
        <v>193</v>
      </c>
      <c r="D50" s="55">
        <v>1000</v>
      </c>
      <c r="E50" s="56" t="s">
        <v>47</v>
      </c>
      <c r="F50" s="57">
        <f t="shared" si="1"/>
        <v>1000</v>
      </c>
    </row>
    <row r="51" spans="1:6" ht="18" customHeight="1">
      <c r="A51" s="148" t="s">
        <v>194</v>
      </c>
      <c r="B51" s="53" t="s">
        <v>130</v>
      </c>
      <c r="C51" s="54" t="s">
        <v>195</v>
      </c>
      <c r="D51" s="55">
        <v>1000</v>
      </c>
      <c r="E51" s="56" t="s">
        <v>47</v>
      </c>
      <c r="F51" s="57">
        <f t="shared" si="1"/>
        <v>1000</v>
      </c>
    </row>
    <row r="52" spans="1:6" ht="61.5" customHeight="1">
      <c r="A52" s="148" t="s">
        <v>196</v>
      </c>
      <c r="B52" s="53" t="s">
        <v>130</v>
      </c>
      <c r="C52" s="54" t="s">
        <v>197</v>
      </c>
      <c r="D52" s="55">
        <v>1000</v>
      </c>
      <c r="E52" s="56" t="s">
        <v>47</v>
      </c>
      <c r="F52" s="57">
        <f t="shared" si="1"/>
        <v>1000</v>
      </c>
    </row>
    <row r="53" spans="1:6" ht="15">
      <c r="A53" s="150" t="s">
        <v>198</v>
      </c>
      <c r="B53" s="63" t="s">
        <v>130</v>
      </c>
      <c r="C53" s="64" t="s">
        <v>199</v>
      </c>
      <c r="D53" s="65">
        <v>1000</v>
      </c>
      <c r="E53" s="66" t="s">
        <v>47</v>
      </c>
      <c r="F53" s="67">
        <f t="shared" si="1"/>
        <v>1000</v>
      </c>
    </row>
    <row r="54" spans="1:6" ht="15">
      <c r="A54" s="150" t="s">
        <v>200</v>
      </c>
      <c r="B54" s="63" t="s">
        <v>130</v>
      </c>
      <c r="C54" s="64" t="s">
        <v>201</v>
      </c>
      <c r="D54" s="65">
        <v>1000</v>
      </c>
      <c r="E54" s="66" t="s">
        <v>47</v>
      </c>
      <c r="F54" s="67">
        <f t="shared" si="1"/>
        <v>1000</v>
      </c>
    </row>
    <row r="55" spans="1:6" ht="15">
      <c r="A55" s="150" t="s">
        <v>202</v>
      </c>
      <c r="B55" s="63" t="s">
        <v>130</v>
      </c>
      <c r="C55" s="64" t="s">
        <v>203</v>
      </c>
      <c r="D55" s="65">
        <v>698500</v>
      </c>
      <c r="E55" s="66">
        <v>501774.52</v>
      </c>
      <c r="F55" s="67">
        <f t="shared" si="1"/>
        <v>196725.47999999998</v>
      </c>
    </row>
    <row r="56" spans="1:6" ht="36.75" customHeight="1">
      <c r="A56" s="148" t="s">
        <v>138</v>
      </c>
      <c r="B56" s="53" t="s">
        <v>130</v>
      </c>
      <c r="C56" s="54" t="s">
        <v>204</v>
      </c>
      <c r="D56" s="55">
        <v>20000</v>
      </c>
      <c r="E56" s="56">
        <v>20000</v>
      </c>
      <c r="F56" s="57" t="str">
        <f t="shared" si="1"/>
        <v>-</v>
      </c>
    </row>
    <row r="57" spans="1:6" ht="62.25" customHeight="1">
      <c r="A57" s="148" t="s">
        <v>140</v>
      </c>
      <c r="B57" s="53" t="s">
        <v>130</v>
      </c>
      <c r="C57" s="54" t="s">
        <v>205</v>
      </c>
      <c r="D57" s="55">
        <v>20000</v>
      </c>
      <c r="E57" s="56">
        <v>20000</v>
      </c>
      <c r="F57" s="57" t="str">
        <f t="shared" si="1"/>
        <v>-</v>
      </c>
    </row>
    <row r="58" spans="1:6" ht="56.45" customHeight="1">
      <c r="A58" s="148" t="s">
        <v>206</v>
      </c>
      <c r="B58" s="53" t="s">
        <v>130</v>
      </c>
      <c r="C58" s="54" t="s">
        <v>207</v>
      </c>
      <c r="D58" s="55">
        <v>20000</v>
      </c>
      <c r="E58" s="56">
        <v>20000</v>
      </c>
      <c r="F58" s="57" t="str">
        <f t="shared" si="1"/>
        <v>-</v>
      </c>
    </row>
    <row r="59" spans="1:6" ht="15">
      <c r="A59" s="150" t="s">
        <v>198</v>
      </c>
      <c r="B59" s="63" t="s">
        <v>130</v>
      </c>
      <c r="C59" s="64" t="s">
        <v>208</v>
      </c>
      <c r="D59" s="65">
        <v>20000</v>
      </c>
      <c r="E59" s="66">
        <v>20000</v>
      </c>
      <c r="F59" s="67" t="str">
        <f t="shared" si="1"/>
        <v>-</v>
      </c>
    </row>
    <row r="60" spans="1:6" ht="15">
      <c r="A60" s="150" t="s">
        <v>209</v>
      </c>
      <c r="B60" s="63" t="s">
        <v>130</v>
      </c>
      <c r="C60" s="64" t="s">
        <v>210</v>
      </c>
      <c r="D60" s="65">
        <v>20000</v>
      </c>
      <c r="E60" s="66">
        <v>20000</v>
      </c>
      <c r="F60" s="67" t="str">
        <f t="shared" si="1"/>
        <v>-</v>
      </c>
    </row>
    <row r="61" spans="1:6" ht="30" customHeight="1">
      <c r="A61" s="150" t="s">
        <v>211</v>
      </c>
      <c r="B61" s="63" t="s">
        <v>130</v>
      </c>
      <c r="C61" s="64" t="s">
        <v>212</v>
      </c>
      <c r="D61" s="65">
        <v>19100</v>
      </c>
      <c r="E61" s="66">
        <v>19100</v>
      </c>
      <c r="F61" s="67" t="str">
        <f t="shared" si="1"/>
        <v>-</v>
      </c>
    </row>
    <row r="62" spans="1:6" ht="15">
      <c r="A62" s="150" t="s">
        <v>213</v>
      </c>
      <c r="B62" s="63" t="s">
        <v>130</v>
      </c>
      <c r="C62" s="64" t="s">
        <v>214</v>
      </c>
      <c r="D62" s="65">
        <v>900</v>
      </c>
      <c r="E62" s="66">
        <v>900</v>
      </c>
      <c r="F62" s="67" t="str">
        <f t="shared" si="1"/>
        <v>-</v>
      </c>
    </row>
    <row r="63" spans="1:6" ht="27.75" customHeight="1">
      <c r="A63" s="148" t="s">
        <v>164</v>
      </c>
      <c r="B63" s="53" t="s">
        <v>130</v>
      </c>
      <c r="C63" s="54" t="s">
        <v>215</v>
      </c>
      <c r="D63" s="55">
        <v>45500</v>
      </c>
      <c r="E63" s="56">
        <v>20851</v>
      </c>
      <c r="F63" s="57">
        <f t="shared" si="1"/>
        <v>24649</v>
      </c>
    </row>
    <row r="64" spans="1:6" ht="63.75" customHeight="1">
      <c r="A64" s="148" t="s">
        <v>216</v>
      </c>
      <c r="B64" s="53" t="s">
        <v>130</v>
      </c>
      <c r="C64" s="54" t="s">
        <v>217</v>
      </c>
      <c r="D64" s="55">
        <v>45500</v>
      </c>
      <c r="E64" s="56">
        <v>20851</v>
      </c>
      <c r="F64" s="57">
        <f t="shared" si="1"/>
        <v>24649</v>
      </c>
    </row>
    <row r="65" spans="1:6" ht="124.5" customHeight="1">
      <c r="A65" s="148" t="s">
        <v>218</v>
      </c>
      <c r="B65" s="53" t="s">
        <v>130</v>
      </c>
      <c r="C65" s="54" t="s">
        <v>219</v>
      </c>
      <c r="D65" s="55">
        <v>28100</v>
      </c>
      <c r="E65" s="56">
        <v>10351</v>
      </c>
      <c r="F65" s="57">
        <f t="shared" si="1"/>
        <v>17749</v>
      </c>
    </row>
    <row r="66" spans="1:6" ht="29.25" customHeight="1">
      <c r="A66" s="150" t="s">
        <v>156</v>
      </c>
      <c r="B66" s="63" t="s">
        <v>130</v>
      </c>
      <c r="C66" s="64" t="s">
        <v>220</v>
      </c>
      <c r="D66" s="65">
        <v>28100</v>
      </c>
      <c r="E66" s="66">
        <v>10351</v>
      </c>
      <c r="F66" s="67">
        <f t="shared" si="1"/>
        <v>17749</v>
      </c>
    </row>
    <row r="67" spans="1:6" ht="30" customHeight="1">
      <c r="A67" s="150" t="s">
        <v>158</v>
      </c>
      <c r="B67" s="63" t="s">
        <v>130</v>
      </c>
      <c r="C67" s="64" t="s">
        <v>221</v>
      </c>
      <c r="D67" s="65">
        <v>28100</v>
      </c>
      <c r="E67" s="66">
        <v>10351</v>
      </c>
      <c r="F67" s="67">
        <f t="shared" si="1"/>
        <v>17749</v>
      </c>
    </row>
    <row r="68" spans="1:6" ht="15">
      <c r="A68" s="150" t="s">
        <v>160</v>
      </c>
      <c r="B68" s="63" t="s">
        <v>130</v>
      </c>
      <c r="C68" s="64" t="s">
        <v>222</v>
      </c>
      <c r="D68" s="65">
        <v>28100</v>
      </c>
      <c r="E68" s="66">
        <v>10351</v>
      </c>
      <c r="F68" s="67">
        <f t="shared" si="1"/>
        <v>17749</v>
      </c>
    </row>
    <row r="69" spans="1:6" ht="97.5" customHeight="1">
      <c r="A69" s="148" t="s">
        <v>223</v>
      </c>
      <c r="B69" s="53" t="s">
        <v>130</v>
      </c>
      <c r="C69" s="54" t="s">
        <v>224</v>
      </c>
      <c r="D69" s="55">
        <v>17400</v>
      </c>
      <c r="E69" s="56">
        <v>10500</v>
      </c>
      <c r="F69" s="57">
        <f t="shared" si="1"/>
        <v>6900</v>
      </c>
    </row>
    <row r="70" spans="1:6" ht="28.5" customHeight="1">
      <c r="A70" s="150" t="s">
        <v>156</v>
      </c>
      <c r="B70" s="63" t="s">
        <v>130</v>
      </c>
      <c r="C70" s="64" t="s">
        <v>225</v>
      </c>
      <c r="D70" s="65">
        <v>17400</v>
      </c>
      <c r="E70" s="66">
        <v>10500</v>
      </c>
      <c r="F70" s="67">
        <f t="shared" si="1"/>
        <v>6900</v>
      </c>
    </row>
    <row r="71" spans="1:6" ht="27.75" customHeight="1">
      <c r="A71" s="150" t="s">
        <v>158</v>
      </c>
      <c r="B71" s="63" t="s">
        <v>130</v>
      </c>
      <c r="C71" s="64" t="s">
        <v>226</v>
      </c>
      <c r="D71" s="65">
        <v>17400</v>
      </c>
      <c r="E71" s="66">
        <v>10500</v>
      </c>
      <c r="F71" s="67">
        <f t="shared" si="1"/>
        <v>6900</v>
      </c>
    </row>
    <row r="72" spans="1:6" ht="18" customHeight="1">
      <c r="A72" s="150" t="s">
        <v>160</v>
      </c>
      <c r="B72" s="63" t="s">
        <v>130</v>
      </c>
      <c r="C72" s="64" t="s">
        <v>227</v>
      </c>
      <c r="D72" s="65">
        <v>17400</v>
      </c>
      <c r="E72" s="66">
        <v>10500</v>
      </c>
      <c r="F72" s="67">
        <f t="shared" si="1"/>
        <v>6900</v>
      </c>
    </row>
    <row r="73" spans="1:6" ht="73.5" customHeight="1">
      <c r="A73" s="148" t="s">
        <v>228</v>
      </c>
      <c r="B73" s="53" t="s">
        <v>130</v>
      </c>
      <c r="C73" s="54" t="s">
        <v>229</v>
      </c>
      <c r="D73" s="55">
        <v>1000</v>
      </c>
      <c r="E73" s="56" t="s">
        <v>47</v>
      </c>
      <c r="F73" s="57">
        <f t="shared" si="1"/>
        <v>1000</v>
      </c>
    </row>
    <row r="74" spans="1:6" ht="87.75" customHeight="1">
      <c r="A74" s="148" t="s">
        <v>230</v>
      </c>
      <c r="B74" s="53" t="s">
        <v>130</v>
      </c>
      <c r="C74" s="54" t="s">
        <v>231</v>
      </c>
      <c r="D74" s="55">
        <v>1000</v>
      </c>
      <c r="E74" s="56" t="s">
        <v>47</v>
      </c>
      <c r="F74" s="57">
        <f t="shared" si="1"/>
        <v>1000</v>
      </c>
    </row>
    <row r="75" spans="1:6" ht="134.25" customHeight="1">
      <c r="A75" s="148" t="s">
        <v>232</v>
      </c>
      <c r="B75" s="53" t="s">
        <v>130</v>
      </c>
      <c r="C75" s="54" t="s">
        <v>233</v>
      </c>
      <c r="D75" s="55">
        <v>1000</v>
      </c>
      <c r="E75" s="56" t="s">
        <v>47</v>
      </c>
      <c r="F75" s="57">
        <f t="shared" si="1"/>
        <v>1000</v>
      </c>
    </row>
    <row r="76" spans="1:6" ht="30.75" customHeight="1">
      <c r="A76" s="150" t="s">
        <v>156</v>
      </c>
      <c r="B76" s="63" t="s">
        <v>130</v>
      </c>
      <c r="C76" s="64" t="s">
        <v>234</v>
      </c>
      <c r="D76" s="65">
        <v>1000</v>
      </c>
      <c r="E76" s="66" t="s">
        <v>47</v>
      </c>
      <c r="F76" s="67">
        <f t="shared" si="1"/>
        <v>1000</v>
      </c>
    </row>
    <row r="77" spans="1:6" ht="25.5" customHeight="1">
      <c r="A77" s="150" t="s">
        <v>158</v>
      </c>
      <c r="B77" s="63" t="s">
        <v>130</v>
      </c>
      <c r="C77" s="64" t="s">
        <v>235</v>
      </c>
      <c r="D77" s="65">
        <v>1000</v>
      </c>
      <c r="E77" s="66" t="s">
        <v>47</v>
      </c>
      <c r="F77" s="67">
        <f t="shared" si="1"/>
        <v>1000</v>
      </c>
    </row>
    <row r="78" spans="1:6" ht="15">
      <c r="A78" s="150" t="s">
        <v>160</v>
      </c>
      <c r="B78" s="63" t="s">
        <v>130</v>
      </c>
      <c r="C78" s="64" t="s">
        <v>236</v>
      </c>
      <c r="D78" s="65">
        <v>1000</v>
      </c>
      <c r="E78" s="66" t="s">
        <v>47</v>
      </c>
      <c r="F78" s="67">
        <f t="shared" si="1"/>
        <v>1000</v>
      </c>
    </row>
    <row r="79" spans="1:6" ht="42" customHeight="1">
      <c r="A79" s="148" t="s">
        <v>173</v>
      </c>
      <c r="B79" s="53" t="s">
        <v>130</v>
      </c>
      <c r="C79" s="54" t="s">
        <v>237</v>
      </c>
      <c r="D79" s="55">
        <v>632000</v>
      </c>
      <c r="E79" s="56">
        <v>460923.52</v>
      </c>
      <c r="F79" s="57">
        <f t="shared" ref="F79:F110" si="2">IF(OR(D79="-",IF(E79="-",0,E79)&gt;=IF(D79="-",0,D79)),"-",IF(D79="-",0,D79)-IF(E79="-",0,E79))</f>
        <v>171076.47999999998</v>
      </c>
    </row>
    <row r="80" spans="1:6" ht="20.25" customHeight="1">
      <c r="A80" s="148" t="s">
        <v>175</v>
      </c>
      <c r="B80" s="53" t="s">
        <v>130</v>
      </c>
      <c r="C80" s="54" t="s">
        <v>238</v>
      </c>
      <c r="D80" s="55">
        <v>632000</v>
      </c>
      <c r="E80" s="56">
        <v>460923.52</v>
      </c>
      <c r="F80" s="57">
        <f t="shared" si="2"/>
        <v>171076.47999999998</v>
      </c>
    </row>
    <row r="81" spans="1:6" ht="64.5" customHeight="1">
      <c r="A81" s="148" t="s">
        <v>239</v>
      </c>
      <c r="B81" s="53" t="s">
        <v>130</v>
      </c>
      <c r="C81" s="54" t="s">
        <v>240</v>
      </c>
      <c r="D81" s="55">
        <v>20000</v>
      </c>
      <c r="E81" s="56">
        <v>20000</v>
      </c>
      <c r="F81" s="57" t="str">
        <f t="shared" si="2"/>
        <v>-</v>
      </c>
    </row>
    <row r="82" spans="1:6" ht="15">
      <c r="A82" s="150" t="s">
        <v>198</v>
      </c>
      <c r="B82" s="63" t="s">
        <v>130</v>
      </c>
      <c r="C82" s="64" t="s">
        <v>241</v>
      </c>
      <c r="D82" s="65">
        <v>20000</v>
      </c>
      <c r="E82" s="66">
        <v>20000</v>
      </c>
      <c r="F82" s="67" t="str">
        <f t="shared" si="2"/>
        <v>-</v>
      </c>
    </row>
    <row r="83" spans="1:6" ht="15">
      <c r="A83" s="150" t="s">
        <v>209</v>
      </c>
      <c r="B83" s="63" t="s">
        <v>130</v>
      </c>
      <c r="C83" s="64" t="s">
        <v>242</v>
      </c>
      <c r="D83" s="65">
        <v>20000</v>
      </c>
      <c r="E83" s="66">
        <v>20000</v>
      </c>
      <c r="F83" s="67" t="str">
        <f t="shared" si="2"/>
        <v>-</v>
      </c>
    </row>
    <row r="84" spans="1:6" ht="15">
      <c r="A84" s="150" t="s">
        <v>243</v>
      </c>
      <c r="B84" s="63" t="s">
        <v>130</v>
      </c>
      <c r="C84" s="64" t="s">
        <v>244</v>
      </c>
      <c r="D84" s="65">
        <v>20000</v>
      </c>
      <c r="E84" s="66">
        <v>20000</v>
      </c>
      <c r="F84" s="67" t="str">
        <f t="shared" si="2"/>
        <v>-</v>
      </c>
    </row>
    <row r="85" spans="1:6" ht="113.25" customHeight="1">
      <c r="A85" s="148" t="s">
        <v>245</v>
      </c>
      <c r="B85" s="53" t="s">
        <v>130</v>
      </c>
      <c r="C85" s="54" t="s">
        <v>246</v>
      </c>
      <c r="D85" s="55">
        <v>3200</v>
      </c>
      <c r="E85" s="56" t="s">
        <v>47</v>
      </c>
      <c r="F85" s="57">
        <f t="shared" si="2"/>
        <v>3200</v>
      </c>
    </row>
    <row r="86" spans="1:6" ht="30" customHeight="1">
      <c r="A86" s="150" t="s">
        <v>156</v>
      </c>
      <c r="B86" s="63" t="s">
        <v>130</v>
      </c>
      <c r="C86" s="64" t="s">
        <v>247</v>
      </c>
      <c r="D86" s="65">
        <v>3200</v>
      </c>
      <c r="E86" s="66" t="s">
        <v>47</v>
      </c>
      <c r="F86" s="67">
        <f t="shared" si="2"/>
        <v>3200</v>
      </c>
    </row>
    <row r="87" spans="1:6" ht="26.25" customHeight="1">
      <c r="A87" s="150" t="s">
        <v>158</v>
      </c>
      <c r="B87" s="63" t="s">
        <v>130</v>
      </c>
      <c r="C87" s="64" t="s">
        <v>248</v>
      </c>
      <c r="D87" s="65">
        <v>3200</v>
      </c>
      <c r="E87" s="66" t="s">
        <v>47</v>
      </c>
      <c r="F87" s="67">
        <f t="shared" si="2"/>
        <v>3200</v>
      </c>
    </row>
    <row r="88" spans="1:6" ht="19.5" customHeight="1">
      <c r="A88" s="150" t="s">
        <v>160</v>
      </c>
      <c r="B88" s="63" t="s">
        <v>130</v>
      </c>
      <c r="C88" s="64" t="s">
        <v>249</v>
      </c>
      <c r="D88" s="65">
        <v>3200</v>
      </c>
      <c r="E88" s="66" t="s">
        <v>47</v>
      </c>
      <c r="F88" s="67">
        <f t="shared" si="2"/>
        <v>3200</v>
      </c>
    </row>
    <row r="89" spans="1:6" ht="85.5" customHeight="1">
      <c r="A89" s="148" t="s">
        <v>250</v>
      </c>
      <c r="B89" s="53" t="s">
        <v>130</v>
      </c>
      <c r="C89" s="54" t="s">
        <v>251</v>
      </c>
      <c r="D89" s="55">
        <v>350000</v>
      </c>
      <c r="E89" s="56">
        <v>349951.52</v>
      </c>
      <c r="F89" s="57">
        <f t="shared" si="2"/>
        <v>48.479999999981374</v>
      </c>
    </row>
    <row r="90" spans="1:6" ht="24.75" customHeight="1">
      <c r="A90" s="150" t="s">
        <v>156</v>
      </c>
      <c r="B90" s="63" t="s">
        <v>130</v>
      </c>
      <c r="C90" s="64" t="s">
        <v>252</v>
      </c>
      <c r="D90" s="65">
        <v>350000</v>
      </c>
      <c r="E90" s="66">
        <v>349951.52</v>
      </c>
      <c r="F90" s="67">
        <f t="shared" si="2"/>
        <v>48.479999999981374</v>
      </c>
    </row>
    <row r="91" spans="1:6" ht="34.5" customHeight="1">
      <c r="A91" s="150" t="s">
        <v>158</v>
      </c>
      <c r="B91" s="63" t="s">
        <v>130</v>
      </c>
      <c r="C91" s="64" t="s">
        <v>253</v>
      </c>
      <c r="D91" s="65">
        <v>350000</v>
      </c>
      <c r="E91" s="66">
        <v>349951.52</v>
      </c>
      <c r="F91" s="67">
        <f t="shared" si="2"/>
        <v>48.479999999981374</v>
      </c>
    </row>
    <row r="92" spans="1:6" ht="15">
      <c r="A92" s="150" t="s">
        <v>160</v>
      </c>
      <c r="B92" s="63" t="s">
        <v>130</v>
      </c>
      <c r="C92" s="64" t="s">
        <v>254</v>
      </c>
      <c r="D92" s="65">
        <v>350000</v>
      </c>
      <c r="E92" s="66">
        <v>349951.52</v>
      </c>
      <c r="F92" s="67">
        <f t="shared" si="2"/>
        <v>48.479999999981374</v>
      </c>
    </row>
    <row r="93" spans="1:6" ht="53.25" customHeight="1">
      <c r="A93" s="148" t="s">
        <v>255</v>
      </c>
      <c r="B93" s="53" t="s">
        <v>130</v>
      </c>
      <c r="C93" s="54" t="s">
        <v>256</v>
      </c>
      <c r="D93" s="55">
        <v>258800</v>
      </c>
      <c r="E93" s="56">
        <v>90972</v>
      </c>
      <c r="F93" s="57">
        <f t="shared" si="2"/>
        <v>167828</v>
      </c>
    </row>
    <row r="94" spans="1:6" ht="15">
      <c r="A94" s="150" t="s">
        <v>198</v>
      </c>
      <c r="B94" s="63" t="s">
        <v>130</v>
      </c>
      <c r="C94" s="64" t="s">
        <v>257</v>
      </c>
      <c r="D94" s="65">
        <v>258800</v>
      </c>
      <c r="E94" s="66">
        <v>90972</v>
      </c>
      <c r="F94" s="67">
        <f t="shared" si="2"/>
        <v>167828</v>
      </c>
    </row>
    <row r="95" spans="1:6" ht="15">
      <c r="A95" s="150" t="s">
        <v>209</v>
      </c>
      <c r="B95" s="63" t="s">
        <v>130</v>
      </c>
      <c r="C95" s="64" t="s">
        <v>258</v>
      </c>
      <c r="D95" s="65">
        <v>258800</v>
      </c>
      <c r="E95" s="66">
        <v>90972</v>
      </c>
      <c r="F95" s="67">
        <f t="shared" si="2"/>
        <v>167828</v>
      </c>
    </row>
    <row r="96" spans="1:6" ht="30.75" customHeight="1">
      <c r="A96" s="150" t="s">
        <v>211</v>
      </c>
      <c r="B96" s="63" t="s">
        <v>130</v>
      </c>
      <c r="C96" s="64" t="s">
        <v>259</v>
      </c>
      <c r="D96" s="65">
        <v>258800</v>
      </c>
      <c r="E96" s="66">
        <v>90972</v>
      </c>
      <c r="F96" s="67">
        <f t="shared" si="2"/>
        <v>167828</v>
      </c>
    </row>
    <row r="97" spans="1:6" ht="15">
      <c r="A97" s="150" t="s">
        <v>260</v>
      </c>
      <c r="B97" s="63" t="s">
        <v>130</v>
      </c>
      <c r="C97" s="64" t="s">
        <v>261</v>
      </c>
      <c r="D97" s="65">
        <v>141000</v>
      </c>
      <c r="E97" s="66">
        <v>73775.600000000006</v>
      </c>
      <c r="F97" s="67">
        <f t="shared" si="2"/>
        <v>67224.399999999994</v>
      </c>
    </row>
    <row r="98" spans="1:6" ht="15">
      <c r="A98" s="150" t="s">
        <v>262</v>
      </c>
      <c r="B98" s="63" t="s">
        <v>130</v>
      </c>
      <c r="C98" s="64" t="s">
        <v>263</v>
      </c>
      <c r="D98" s="65">
        <v>141000</v>
      </c>
      <c r="E98" s="66">
        <v>73775.600000000006</v>
      </c>
      <c r="F98" s="67">
        <f t="shared" si="2"/>
        <v>67224.399999999994</v>
      </c>
    </row>
    <row r="99" spans="1:6" ht="50.25" customHeight="1">
      <c r="A99" s="148" t="s">
        <v>173</v>
      </c>
      <c r="B99" s="53" t="s">
        <v>130</v>
      </c>
      <c r="C99" s="54" t="s">
        <v>264</v>
      </c>
      <c r="D99" s="55">
        <v>141000</v>
      </c>
      <c r="E99" s="56">
        <v>73775.600000000006</v>
      </c>
      <c r="F99" s="57">
        <f t="shared" si="2"/>
        <v>67224.399999999994</v>
      </c>
    </row>
    <row r="100" spans="1:6" ht="15">
      <c r="A100" s="148" t="s">
        <v>175</v>
      </c>
      <c r="B100" s="53" t="s">
        <v>130</v>
      </c>
      <c r="C100" s="54" t="s">
        <v>265</v>
      </c>
      <c r="D100" s="55">
        <v>141000</v>
      </c>
      <c r="E100" s="56">
        <v>73775.600000000006</v>
      </c>
      <c r="F100" s="57">
        <f t="shared" si="2"/>
        <v>67224.399999999994</v>
      </c>
    </row>
    <row r="101" spans="1:6" ht="87.75" customHeight="1">
      <c r="A101" s="148" t="s">
        <v>464</v>
      </c>
      <c r="B101" s="53" t="s">
        <v>130</v>
      </c>
      <c r="C101" s="54" t="s">
        <v>266</v>
      </c>
      <c r="D101" s="55">
        <v>141000</v>
      </c>
      <c r="E101" s="56">
        <v>73775.600000000006</v>
      </c>
      <c r="F101" s="57">
        <f t="shared" si="2"/>
        <v>67224.399999999994</v>
      </c>
    </row>
    <row r="102" spans="1:6" ht="55.5" customHeight="1">
      <c r="A102" s="150" t="s">
        <v>144</v>
      </c>
      <c r="B102" s="63" t="s">
        <v>130</v>
      </c>
      <c r="C102" s="64" t="s">
        <v>267</v>
      </c>
      <c r="D102" s="65">
        <v>135200</v>
      </c>
      <c r="E102" s="66">
        <v>73775.600000000006</v>
      </c>
      <c r="F102" s="67">
        <f t="shared" si="2"/>
        <v>61424.399999999994</v>
      </c>
    </row>
    <row r="103" spans="1:6" ht="38.25" customHeight="1">
      <c r="A103" s="150" t="s">
        <v>146</v>
      </c>
      <c r="B103" s="63" t="s">
        <v>130</v>
      </c>
      <c r="C103" s="64" t="s">
        <v>268</v>
      </c>
      <c r="D103" s="65">
        <v>135200</v>
      </c>
      <c r="E103" s="66">
        <v>73775.600000000006</v>
      </c>
      <c r="F103" s="67">
        <f t="shared" si="2"/>
        <v>61424.399999999994</v>
      </c>
    </row>
    <row r="104" spans="1:6" ht="36" customHeight="1">
      <c r="A104" s="150" t="s">
        <v>148</v>
      </c>
      <c r="B104" s="63" t="s">
        <v>130</v>
      </c>
      <c r="C104" s="64" t="s">
        <v>269</v>
      </c>
      <c r="D104" s="65">
        <v>103900</v>
      </c>
      <c r="E104" s="66">
        <v>57564.91</v>
      </c>
      <c r="F104" s="67">
        <f t="shared" si="2"/>
        <v>46335.09</v>
      </c>
    </row>
    <row r="105" spans="1:6" ht="57.75" customHeight="1">
      <c r="A105" s="150" t="s">
        <v>152</v>
      </c>
      <c r="B105" s="63" t="s">
        <v>130</v>
      </c>
      <c r="C105" s="64" t="s">
        <v>270</v>
      </c>
      <c r="D105" s="65">
        <v>31300</v>
      </c>
      <c r="E105" s="66">
        <v>16210.69</v>
      </c>
      <c r="F105" s="67">
        <f t="shared" si="2"/>
        <v>15089.31</v>
      </c>
    </row>
    <row r="106" spans="1:6" ht="36.75" customHeight="1">
      <c r="A106" s="150" t="s">
        <v>156</v>
      </c>
      <c r="B106" s="63" t="s">
        <v>130</v>
      </c>
      <c r="C106" s="64" t="s">
        <v>271</v>
      </c>
      <c r="D106" s="65">
        <v>5800</v>
      </c>
      <c r="E106" s="66" t="s">
        <v>47</v>
      </c>
      <c r="F106" s="67">
        <f t="shared" si="2"/>
        <v>5800</v>
      </c>
    </row>
    <row r="107" spans="1:6" ht="29.25" customHeight="1">
      <c r="A107" s="150" t="s">
        <v>158</v>
      </c>
      <c r="B107" s="63" t="s">
        <v>130</v>
      </c>
      <c r="C107" s="64" t="s">
        <v>272</v>
      </c>
      <c r="D107" s="65">
        <v>5800</v>
      </c>
      <c r="E107" s="66" t="s">
        <v>47</v>
      </c>
      <c r="F107" s="67">
        <f t="shared" si="2"/>
        <v>5800</v>
      </c>
    </row>
    <row r="108" spans="1:6" ht="23.25" customHeight="1">
      <c r="A108" s="150" t="s">
        <v>160</v>
      </c>
      <c r="B108" s="63" t="s">
        <v>130</v>
      </c>
      <c r="C108" s="64" t="s">
        <v>273</v>
      </c>
      <c r="D108" s="65">
        <v>5800</v>
      </c>
      <c r="E108" s="66" t="s">
        <v>47</v>
      </c>
      <c r="F108" s="67">
        <f t="shared" si="2"/>
        <v>5800</v>
      </c>
    </row>
    <row r="109" spans="1:6" ht="30" customHeight="1">
      <c r="A109" s="150" t="s">
        <v>274</v>
      </c>
      <c r="B109" s="63" t="s">
        <v>130</v>
      </c>
      <c r="C109" s="64" t="s">
        <v>275</v>
      </c>
      <c r="D109" s="65">
        <v>60000</v>
      </c>
      <c r="E109" s="66">
        <v>44714.2</v>
      </c>
      <c r="F109" s="67">
        <f t="shared" si="2"/>
        <v>15285.800000000003</v>
      </c>
    </row>
    <row r="110" spans="1:6" ht="23.25" customHeight="1">
      <c r="A110" s="150" t="s">
        <v>276</v>
      </c>
      <c r="B110" s="63" t="s">
        <v>130</v>
      </c>
      <c r="C110" s="64" t="s">
        <v>277</v>
      </c>
      <c r="D110" s="65">
        <v>60000</v>
      </c>
      <c r="E110" s="66">
        <v>44714.2</v>
      </c>
      <c r="F110" s="67">
        <f t="shared" si="2"/>
        <v>15285.800000000003</v>
      </c>
    </row>
    <row r="111" spans="1:6" ht="63.75" customHeight="1">
      <c r="A111" s="148" t="s">
        <v>228</v>
      </c>
      <c r="B111" s="53" t="s">
        <v>130</v>
      </c>
      <c r="C111" s="54" t="s">
        <v>278</v>
      </c>
      <c r="D111" s="55">
        <v>60000</v>
      </c>
      <c r="E111" s="56">
        <v>44714.2</v>
      </c>
      <c r="F111" s="57">
        <f t="shared" ref="F111:F142" si="3">IF(OR(D111="-",IF(E111="-",0,E111)&gt;=IF(D111="-",0,D111)),"-",IF(D111="-",0,D111)-IF(E111="-",0,E111))</f>
        <v>15285.800000000003</v>
      </c>
    </row>
    <row r="112" spans="1:6" ht="84.75" customHeight="1">
      <c r="A112" s="148" t="s">
        <v>279</v>
      </c>
      <c r="B112" s="53" t="s">
        <v>130</v>
      </c>
      <c r="C112" s="54" t="s">
        <v>280</v>
      </c>
      <c r="D112" s="55">
        <v>60000</v>
      </c>
      <c r="E112" s="56">
        <v>44714.2</v>
      </c>
      <c r="F112" s="57">
        <f t="shared" si="3"/>
        <v>15285.800000000003</v>
      </c>
    </row>
    <row r="113" spans="1:6" ht="100.5" customHeight="1">
      <c r="A113" s="148" t="s">
        <v>281</v>
      </c>
      <c r="B113" s="53" t="s">
        <v>130</v>
      </c>
      <c r="C113" s="54" t="s">
        <v>282</v>
      </c>
      <c r="D113" s="55">
        <v>60000</v>
      </c>
      <c r="E113" s="56">
        <v>44714.2</v>
      </c>
      <c r="F113" s="57">
        <f t="shared" si="3"/>
        <v>15285.800000000003</v>
      </c>
    </row>
    <row r="114" spans="1:6" ht="31.5" customHeight="1">
      <c r="A114" s="150" t="s">
        <v>156</v>
      </c>
      <c r="B114" s="63" t="s">
        <v>130</v>
      </c>
      <c r="C114" s="64" t="s">
        <v>283</v>
      </c>
      <c r="D114" s="65">
        <v>60000</v>
      </c>
      <c r="E114" s="66">
        <v>44714.2</v>
      </c>
      <c r="F114" s="67">
        <f t="shared" si="3"/>
        <v>15285.800000000003</v>
      </c>
    </row>
    <row r="115" spans="1:6" ht="40.5" customHeight="1">
      <c r="A115" s="150" t="s">
        <v>158</v>
      </c>
      <c r="B115" s="63" t="s">
        <v>130</v>
      </c>
      <c r="C115" s="64" t="s">
        <v>284</v>
      </c>
      <c r="D115" s="65">
        <v>60000</v>
      </c>
      <c r="E115" s="66">
        <v>44714.2</v>
      </c>
      <c r="F115" s="67">
        <f t="shared" si="3"/>
        <v>15285.800000000003</v>
      </c>
    </row>
    <row r="116" spans="1:6" ht="15">
      <c r="A116" s="150" t="s">
        <v>160</v>
      </c>
      <c r="B116" s="63" t="s">
        <v>130</v>
      </c>
      <c r="C116" s="64" t="s">
        <v>285</v>
      </c>
      <c r="D116" s="65">
        <v>60000</v>
      </c>
      <c r="E116" s="66">
        <v>44714.2</v>
      </c>
      <c r="F116" s="67">
        <f t="shared" si="3"/>
        <v>15285.800000000003</v>
      </c>
    </row>
    <row r="117" spans="1:6" ht="15">
      <c r="A117" s="150" t="s">
        <v>286</v>
      </c>
      <c r="B117" s="63" t="s">
        <v>130</v>
      </c>
      <c r="C117" s="64" t="s">
        <v>287</v>
      </c>
      <c r="D117" s="65">
        <v>2524200</v>
      </c>
      <c r="E117" s="66">
        <v>2496453.06</v>
      </c>
      <c r="F117" s="67">
        <f t="shared" si="3"/>
        <v>27746.939999999944</v>
      </c>
    </row>
    <row r="118" spans="1:6" ht="15">
      <c r="A118" s="150" t="s">
        <v>288</v>
      </c>
      <c r="B118" s="63" t="s">
        <v>130</v>
      </c>
      <c r="C118" s="64" t="s">
        <v>289</v>
      </c>
      <c r="D118" s="65">
        <v>2494200</v>
      </c>
      <c r="E118" s="66">
        <v>2473826.1800000002</v>
      </c>
      <c r="F118" s="67">
        <f t="shared" si="3"/>
        <v>20373.819999999832</v>
      </c>
    </row>
    <row r="119" spans="1:6" ht="48" customHeight="1">
      <c r="A119" s="148" t="s">
        <v>290</v>
      </c>
      <c r="B119" s="53" t="s">
        <v>130</v>
      </c>
      <c r="C119" s="54" t="s">
        <v>291</v>
      </c>
      <c r="D119" s="55">
        <v>2494200</v>
      </c>
      <c r="E119" s="56">
        <v>2473826.1800000002</v>
      </c>
      <c r="F119" s="57">
        <f t="shared" si="3"/>
        <v>20373.819999999832</v>
      </c>
    </row>
    <row r="120" spans="1:6" ht="64.5" customHeight="1">
      <c r="A120" s="148" t="s">
        <v>292</v>
      </c>
      <c r="B120" s="53" t="s">
        <v>130</v>
      </c>
      <c r="C120" s="54" t="s">
        <v>293</v>
      </c>
      <c r="D120" s="55">
        <v>2471500</v>
      </c>
      <c r="E120" s="56">
        <v>2459907.1</v>
      </c>
      <c r="F120" s="57">
        <f t="shared" si="3"/>
        <v>11592.899999999907</v>
      </c>
    </row>
    <row r="121" spans="1:6" ht="109.5" customHeight="1">
      <c r="A121" s="148" t="s">
        <v>294</v>
      </c>
      <c r="B121" s="53" t="s">
        <v>130</v>
      </c>
      <c r="C121" s="54" t="s">
        <v>295</v>
      </c>
      <c r="D121" s="55">
        <v>2471500</v>
      </c>
      <c r="E121" s="56">
        <v>2459907.1</v>
      </c>
      <c r="F121" s="57">
        <f t="shared" si="3"/>
        <v>11592.899999999907</v>
      </c>
    </row>
    <row r="122" spans="1:6" ht="39.75" customHeight="1">
      <c r="A122" s="150" t="s">
        <v>156</v>
      </c>
      <c r="B122" s="63" t="s">
        <v>130</v>
      </c>
      <c r="C122" s="64" t="s">
        <v>296</v>
      </c>
      <c r="D122" s="65">
        <v>2471500</v>
      </c>
      <c r="E122" s="66">
        <v>2459907.1</v>
      </c>
      <c r="F122" s="67">
        <f t="shared" si="3"/>
        <v>11592.899999999907</v>
      </c>
    </row>
    <row r="123" spans="1:6" ht="30.75" customHeight="1">
      <c r="A123" s="150" t="s">
        <v>158</v>
      </c>
      <c r="B123" s="63" t="s">
        <v>130</v>
      </c>
      <c r="C123" s="64" t="s">
        <v>297</v>
      </c>
      <c r="D123" s="65">
        <v>2471500</v>
      </c>
      <c r="E123" s="66">
        <v>2459907.1</v>
      </c>
      <c r="F123" s="67">
        <f t="shared" si="3"/>
        <v>11592.899999999907</v>
      </c>
    </row>
    <row r="124" spans="1:6" ht="15">
      <c r="A124" s="150" t="s">
        <v>160</v>
      </c>
      <c r="B124" s="63" t="s">
        <v>130</v>
      </c>
      <c r="C124" s="64" t="s">
        <v>298</v>
      </c>
      <c r="D124" s="65">
        <v>2471500</v>
      </c>
      <c r="E124" s="66">
        <v>2459907.1</v>
      </c>
      <c r="F124" s="67">
        <f t="shared" si="3"/>
        <v>11592.899999999907</v>
      </c>
    </row>
    <row r="125" spans="1:6" ht="56.45" customHeight="1">
      <c r="A125" s="148" t="s">
        <v>299</v>
      </c>
      <c r="B125" s="53" t="s">
        <v>130</v>
      </c>
      <c r="C125" s="54" t="s">
        <v>300</v>
      </c>
      <c r="D125" s="55">
        <v>22700</v>
      </c>
      <c r="E125" s="56">
        <v>13919.08</v>
      </c>
      <c r="F125" s="57">
        <f t="shared" si="3"/>
        <v>8780.92</v>
      </c>
    </row>
    <row r="126" spans="1:6" ht="88.5" customHeight="1">
      <c r="A126" s="148" t="s">
        <v>301</v>
      </c>
      <c r="B126" s="53" t="s">
        <v>130</v>
      </c>
      <c r="C126" s="54" t="s">
        <v>302</v>
      </c>
      <c r="D126" s="55">
        <v>22700</v>
      </c>
      <c r="E126" s="56">
        <v>13919.08</v>
      </c>
      <c r="F126" s="57">
        <f t="shared" si="3"/>
        <v>8780.92</v>
      </c>
    </row>
    <row r="127" spans="1:6" ht="38.25" customHeight="1">
      <c r="A127" s="150" t="s">
        <v>156</v>
      </c>
      <c r="B127" s="63" t="s">
        <v>130</v>
      </c>
      <c r="C127" s="64" t="s">
        <v>303</v>
      </c>
      <c r="D127" s="65">
        <v>22700</v>
      </c>
      <c r="E127" s="66">
        <v>13919.08</v>
      </c>
      <c r="F127" s="67">
        <f t="shared" si="3"/>
        <v>8780.92</v>
      </c>
    </row>
    <row r="128" spans="1:6" ht="29.25" customHeight="1">
      <c r="A128" s="150" t="s">
        <v>158</v>
      </c>
      <c r="B128" s="63" t="s">
        <v>130</v>
      </c>
      <c r="C128" s="64" t="s">
        <v>304</v>
      </c>
      <c r="D128" s="65">
        <v>22700</v>
      </c>
      <c r="E128" s="66">
        <v>13919.08</v>
      </c>
      <c r="F128" s="67">
        <f t="shared" si="3"/>
        <v>8780.92</v>
      </c>
    </row>
    <row r="129" spans="1:6" ht="15">
      <c r="A129" s="150" t="s">
        <v>160</v>
      </c>
      <c r="B129" s="63" t="s">
        <v>130</v>
      </c>
      <c r="C129" s="64" t="s">
        <v>305</v>
      </c>
      <c r="D129" s="65">
        <v>22700</v>
      </c>
      <c r="E129" s="66">
        <v>13919.08</v>
      </c>
      <c r="F129" s="67">
        <f t="shared" si="3"/>
        <v>8780.92</v>
      </c>
    </row>
    <row r="130" spans="1:6" ht="15">
      <c r="A130" s="150" t="s">
        <v>306</v>
      </c>
      <c r="B130" s="63" t="s">
        <v>130</v>
      </c>
      <c r="C130" s="64" t="s">
        <v>307</v>
      </c>
      <c r="D130" s="65">
        <v>30000</v>
      </c>
      <c r="E130" s="66">
        <v>22626.880000000001</v>
      </c>
      <c r="F130" s="67">
        <f t="shared" si="3"/>
        <v>7373.119999999999</v>
      </c>
    </row>
    <row r="131" spans="1:6" ht="59.25" customHeight="1">
      <c r="A131" s="148" t="s">
        <v>173</v>
      </c>
      <c r="B131" s="53" t="s">
        <v>130</v>
      </c>
      <c r="C131" s="54" t="s">
        <v>308</v>
      </c>
      <c r="D131" s="55">
        <v>30000</v>
      </c>
      <c r="E131" s="56">
        <v>22626.880000000001</v>
      </c>
      <c r="F131" s="57">
        <f t="shared" si="3"/>
        <v>7373.119999999999</v>
      </c>
    </row>
    <row r="132" spans="1:6" ht="15">
      <c r="A132" s="148" t="s">
        <v>175</v>
      </c>
      <c r="B132" s="53" t="s">
        <v>130</v>
      </c>
      <c r="C132" s="54" t="s">
        <v>309</v>
      </c>
      <c r="D132" s="55">
        <v>30000</v>
      </c>
      <c r="E132" s="56">
        <v>22626.880000000001</v>
      </c>
      <c r="F132" s="57">
        <f t="shared" si="3"/>
        <v>7373.119999999999</v>
      </c>
    </row>
    <row r="133" spans="1:6" ht="93.75" customHeight="1">
      <c r="A133" s="148" t="s">
        <v>310</v>
      </c>
      <c r="B133" s="53" t="s">
        <v>130</v>
      </c>
      <c r="C133" s="54" t="s">
        <v>311</v>
      </c>
      <c r="D133" s="55">
        <v>30000</v>
      </c>
      <c r="E133" s="56">
        <v>22626.880000000001</v>
      </c>
      <c r="F133" s="57">
        <f t="shared" si="3"/>
        <v>7373.119999999999</v>
      </c>
    </row>
    <row r="134" spans="1:6" ht="32.25" customHeight="1">
      <c r="A134" s="150" t="s">
        <v>156</v>
      </c>
      <c r="B134" s="63" t="s">
        <v>130</v>
      </c>
      <c r="C134" s="64" t="s">
        <v>312</v>
      </c>
      <c r="D134" s="65">
        <v>30000</v>
      </c>
      <c r="E134" s="66">
        <v>22626.880000000001</v>
      </c>
      <c r="F134" s="67">
        <f t="shared" si="3"/>
        <v>7373.119999999999</v>
      </c>
    </row>
    <row r="135" spans="1:6" ht="33" customHeight="1">
      <c r="A135" s="150" t="s">
        <v>158</v>
      </c>
      <c r="B135" s="63" t="s">
        <v>130</v>
      </c>
      <c r="C135" s="64" t="s">
        <v>313</v>
      </c>
      <c r="D135" s="65">
        <v>30000</v>
      </c>
      <c r="E135" s="66">
        <v>22626.880000000001</v>
      </c>
      <c r="F135" s="67">
        <f t="shared" si="3"/>
        <v>7373.119999999999</v>
      </c>
    </row>
    <row r="136" spans="1:6" ht="15">
      <c r="A136" s="150" t="s">
        <v>160</v>
      </c>
      <c r="B136" s="63" t="s">
        <v>130</v>
      </c>
      <c r="C136" s="64" t="s">
        <v>314</v>
      </c>
      <c r="D136" s="65">
        <v>30000</v>
      </c>
      <c r="E136" s="66">
        <v>22626.880000000001</v>
      </c>
      <c r="F136" s="67">
        <f t="shared" si="3"/>
        <v>7373.119999999999</v>
      </c>
    </row>
    <row r="137" spans="1:6" ht="15">
      <c r="A137" s="150" t="s">
        <v>315</v>
      </c>
      <c r="B137" s="63" t="s">
        <v>130</v>
      </c>
      <c r="C137" s="64" t="s">
        <v>316</v>
      </c>
      <c r="D137" s="65">
        <v>2291200</v>
      </c>
      <c r="E137" s="66">
        <v>1356815.41</v>
      </c>
      <c r="F137" s="67">
        <f t="shared" si="3"/>
        <v>934384.59000000008</v>
      </c>
    </row>
    <row r="138" spans="1:6" ht="15">
      <c r="A138" s="150" t="s">
        <v>317</v>
      </c>
      <c r="B138" s="63" t="s">
        <v>130</v>
      </c>
      <c r="C138" s="64" t="s">
        <v>318</v>
      </c>
      <c r="D138" s="65">
        <v>2291200</v>
      </c>
      <c r="E138" s="66">
        <v>1356815.41</v>
      </c>
      <c r="F138" s="67">
        <f t="shared" si="3"/>
        <v>934384.59000000008</v>
      </c>
    </row>
    <row r="139" spans="1:6" ht="51.75" customHeight="1">
      <c r="A139" s="148" t="s">
        <v>319</v>
      </c>
      <c r="B139" s="53" t="s">
        <v>130</v>
      </c>
      <c r="C139" s="54" t="s">
        <v>320</v>
      </c>
      <c r="D139" s="55">
        <v>2291200</v>
      </c>
      <c r="E139" s="56">
        <v>1356815.41</v>
      </c>
      <c r="F139" s="57">
        <f t="shared" si="3"/>
        <v>934384.59000000008</v>
      </c>
    </row>
    <row r="140" spans="1:6" ht="66.75" customHeight="1">
      <c r="A140" s="148" t="s">
        <v>321</v>
      </c>
      <c r="B140" s="53" t="s">
        <v>130</v>
      </c>
      <c r="C140" s="54" t="s">
        <v>322</v>
      </c>
      <c r="D140" s="55">
        <v>2291200</v>
      </c>
      <c r="E140" s="56">
        <v>1356815.41</v>
      </c>
      <c r="F140" s="57">
        <f t="shared" si="3"/>
        <v>934384.59000000008</v>
      </c>
    </row>
    <row r="141" spans="1:6" ht="83.25" customHeight="1">
      <c r="A141" s="148" t="s">
        <v>323</v>
      </c>
      <c r="B141" s="53" t="s">
        <v>130</v>
      </c>
      <c r="C141" s="54" t="s">
        <v>324</v>
      </c>
      <c r="D141" s="55">
        <v>1050000</v>
      </c>
      <c r="E141" s="56">
        <v>462631.14</v>
      </c>
      <c r="F141" s="57">
        <f t="shared" si="3"/>
        <v>587368.86</v>
      </c>
    </row>
    <row r="142" spans="1:6" ht="35.25" customHeight="1">
      <c r="A142" s="150" t="s">
        <v>156</v>
      </c>
      <c r="B142" s="63" t="s">
        <v>130</v>
      </c>
      <c r="C142" s="64" t="s">
        <v>325</v>
      </c>
      <c r="D142" s="65">
        <v>1050000</v>
      </c>
      <c r="E142" s="66">
        <v>462631.14</v>
      </c>
      <c r="F142" s="67">
        <f t="shared" si="3"/>
        <v>587368.86</v>
      </c>
    </row>
    <row r="143" spans="1:6" ht="33" customHeight="1">
      <c r="A143" s="150" t="s">
        <v>158</v>
      </c>
      <c r="B143" s="63" t="s">
        <v>130</v>
      </c>
      <c r="C143" s="64" t="s">
        <v>326</v>
      </c>
      <c r="D143" s="65">
        <v>1050000</v>
      </c>
      <c r="E143" s="66">
        <v>462631.14</v>
      </c>
      <c r="F143" s="67">
        <f t="shared" ref="F143:F174" si="4">IF(OR(D143="-",IF(E143="-",0,E143)&gt;=IF(D143="-",0,D143)),"-",IF(D143="-",0,D143)-IF(E143="-",0,E143))</f>
        <v>587368.86</v>
      </c>
    </row>
    <row r="144" spans="1:6" ht="24" customHeight="1">
      <c r="A144" s="150" t="s">
        <v>160</v>
      </c>
      <c r="B144" s="63" t="s">
        <v>130</v>
      </c>
      <c r="C144" s="64" t="s">
        <v>327</v>
      </c>
      <c r="D144" s="65">
        <v>94500</v>
      </c>
      <c r="E144" s="66">
        <v>45387</v>
      </c>
      <c r="F144" s="67">
        <f t="shared" si="4"/>
        <v>49113</v>
      </c>
    </row>
    <row r="145" spans="1:6" ht="27" customHeight="1">
      <c r="A145" s="150" t="s">
        <v>162</v>
      </c>
      <c r="B145" s="63" t="s">
        <v>130</v>
      </c>
      <c r="C145" s="64" t="s">
        <v>328</v>
      </c>
      <c r="D145" s="65">
        <v>955500</v>
      </c>
      <c r="E145" s="66">
        <v>417244.14</v>
      </c>
      <c r="F145" s="67">
        <f t="shared" si="4"/>
        <v>538255.86</v>
      </c>
    </row>
    <row r="146" spans="1:6" ht="91.5" customHeight="1">
      <c r="A146" s="148" t="s">
        <v>329</v>
      </c>
      <c r="B146" s="53" t="s">
        <v>130</v>
      </c>
      <c r="C146" s="54" t="s">
        <v>330</v>
      </c>
      <c r="D146" s="55">
        <v>1108700</v>
      </c>
      <c r="E146" s="56">
        <v>810539.84</v>
      </c>
      <c r="F146" s="57">
        <f t="shared" si="4"/>
        <v>298160.16000000003</v>
      </c>
    </row>
    <row r="147" spans="1:6" ht="27" customHeight="1">
      <c r="A147" s="150" t="s">
        <v>156</v>
      </c>
      <c r="B147" s="63" t="s">
        <v>130</v>
      </c>
      <c r="C147" s="64" t="s">
        <v>331</v>
      </c>
      <c r="D147" s="65">
        <v>1108700</v>
      </c>
      <c r="E147" s="66">
        <v>810539.84</v>
      </c>
      <c r="F147" s="67">
        <f t="shared" si="4"/>
        <v>298160.16000000003</v>
      </c>
    </row>
    <row r="148" spans="1:6" ht="27" customHeight="1">
      <c r="A148" s="150" t="s">
        <v>158</v>
      </c>
      <c r="B148" s="63" t="s">
        <v>130</v>
      </c>
      <c r="C148" s="64" t="s">
        <v>332</v>
      </c>
      <c r="D148" s="65">
        <v>1108700</v>
      </c>
      <c r="E148" s="66">
        <v>810539.84</v>
      </c>
      <c r="F148" s="67">
        <f t="shared" si="4"/>
        <v>298160.16000000003</v>
      </c>
    </row>
    <row r="149" spans="1:6" ht="33" customHeight="1">
      <c r="A149" s="150" t="s">
        <v>160</v>
      </c>
      <c r="B149" s="63" t="s">
        <v>130</v>
      </c>
      <c r="C149" s="64" t="s">
        <v>333</v>
      </c>
      <c r="D149" s="65">
        <v>1108700</v>
      </c>
      <c r="E149" s="66">
        <v>810539.84</v>
      </c>
      <c r="F149" s="67">
        <f t="shared" si="4"/>
        <v>298160.16000000003</v>
      </c>
    </row>
    <row r="150" spans="1:6" ht="117" customHeight="1">
      <c r="A150" s="148" t="s">
        <v>334</v>
      </c>
      <c r="B150" s="53" t="s">
        <v>130</v>
      </c>
      <c r="C150" s="54" t="s">
        <v>335</v>
      </c>
      <c r="D150" s="55">
        <v>30000</v>
      </c>
      <c r="E150" s="56" t="s">
        <v>47</v>
      </c>
      <c r="F150" s="57">
        <f t="shared" si="4"/>
        <v>30000</v>
      </c>
    </row>
    <row r="151" spans="1:6" ht="27" customHeight="1">
      <c r="A151" s="150" t="s">
        <v>156</v>
      </c>
      <c r="B151" s="63" t="s">
        <v>130</v>
      </c>
      <c r="C151" s="64" t="s">
        <v>336</v>
      </c>
      <c r="D151" s="65">
        <v>30000</v>
      </c>
      <c r="E151" s="66" t="s">
        <v>47</v>
      </c>
      <c r="F151" s="67">
        <f t="shared" si="4"/>
        <v>30000</v>
      </c>
    </row>
    <row r="152" spans="1:6" ht="27.75" customHeight="1">
      <c r="A152" s="150" t="s">
        <v>158</v>
      </c>
      <c r="B152" s="63" t="s">
        <v>130</v>
      </c>
      <c r="C152" s="64" t="s">
        <v>337</v>
      </c>
      <c r="D152" s="65">
        <v>30000</v>
      </c>
      <c r="E152" s="66" t="s">
        <v>47</v>
      </c>
      <c r="F152" s="67">
        <f t="shared" si="4"/>
        <v>30000</v>
      </c>
    </row>
    <row r="153" spans="1:6" ht="23.25" customHeight="1">
      <c r="A153" s="150" t="s">
        <v>160</v>
      </c>
      <c r="B153" s="63" t="s">
        <v>130</v>
      </c>
      <c r="C153" s="64" t="s">
        <v>338</v>
      </c>
      <c r="D153" s="65">
        <v>30000</v>
      </c>
      <c r="E153" s="66" t="s">
        <v>47</v>
      </c>
      <c r="F153" s="67">
        <f t="shared" si="4"/>
        <v>30000</v>
      </c>
    </row>
    <row r="154" spans="1:6" ht="81.75" customHeight="1">
      <c r="A154" s="148" t="s">
        <v>339</v>
      </c>
      <c r="B154" s="53" t="s">
        <v>130</v>
      </c>
      <c r="C154" s="54" t="s">
        <v>340</v>
      </c>
      <c r="D154" s="55">
        <v>102500</v>
      </c>
      <c r="E154" s="56">
        <v>83644.429999999993</v>
      </c>
      <c r="F154" s="57">
        <f t="shared" si="4"/>
        <v>18855.570000000007</v>
      </c>
    </row>
    <row r="155" spans="1:6" ht="26.25" customHeight="1">
      <c r="A155" s="150" t="s">
        <v>156</v>
      </c>
      <c r="B155" s="63" t="s">
        <v>130</v>
      </c>
      <c r="C155" s="64" t="s">
        <v>341</v>
      </c>
      <c r="D155" s="65">
        <v>102500</v>
      </c>
      <c r="E155" s="66">
        <v>83644.429999999993</v>
      </c>
      <c r="F155" s="67">
        <f t="shared" si="4"/>
        <v>18855.570000000007</v>
      </c>
    </row>
    <row r="156" spans="1:6" ht="35.25" customHeight="1">
      <c r="A156" s="150" t="s">
        <v>158</v>
      </c>
      <c r="B156" s="63" t="s">
        <v>130</v>
      </c>
      <c r="C156" s="64" t="s">
        <v>342</v>
      </c>
      <c r="D156" s="65">
        <v>102500</v>
      </c>
      <c r="E156" s="66">
        <v>83644.429999999993</v>
      </c>
      <c r="F156" s="67">
        <f t="shared" si="4"/>
        <v>18855.570000000007</v>
      </c>
    </row>
    <row r="157" spans="1:6" ht="15">
      <c r="A157" s="150" t="s">
        <v>160</v>
      </c>
      <c r="B157" s="63" t="s">
        <v>130</v>
      </c>
      <c r="C157" s="64" t="s">
        <v>343</v>
      </c>
      <c r="D157" s="65">
        <v>102500</v>
      </c>
      <c r="E157" s="66">
        <v>83644.429999999993</v>
      </c>
      <c r="F157" s="67">
        <f t="shared" si="4"/>
        <v>18855.570000000007</v>
      </c>
    </row>
    <row r="158" spans="1:6" ht="15">
      <c r="A158" s="150" t="s">
        <v>344</v>
      </c>
      <c r="B158" s="63" t="s">
        <v>130</v>
      </c>
      <c r="C158" s="64" t="s">
        <v>345</v>
      </c>
      <c r="D158" s="65">
        <v>3010800</v>
      </c>
      <c r="E158" s="66">
        <v>1997804.4</v>
      </c>
      <c r="F158" s="67">
        <f t="shared" si="4"/>
        <v>1012995.6000000001</v>
      </c>
    </row>
    <row r="159" spans="1:6" ht="15">
      <c r="A159" s="150" t="s">
        <v>346</v>
      </c>
      <c r="B159" s="63" t="s">
        <v>130</v>
      </c>
      <c r="C159" s="64" t="s">
        <v>347</v>
      </c>
      <c r="D159" s="65">
        <v>3010800</v>
      </c>
      <c r="E159" s="66">
        <v>1997804.4</v>
      </c>
      <c r="F159" s="67">
        <f t="shared" si="4"/>
        <v>1012995.6000000001</v>
      </c>
    </row>
    <row r="160" spans="1:6" ht="30.75" customHeight="1">
      <c r="A160" s="148" t="s">
        <v>348</v>
      </c>
      <c r="B160" s="53" t="s">
        <v>130</v>
      </c>
      <c r="C160" s="54" t="s">
        <v>349</v>
      </c>
      <c r="D160" s="55">
        <v>3010800</v>
      </c>
      <c r="E160" s="56">
        <v>1997804.4</v>
      </c>
      <c r="F160" s="57">
        <f t="shared" si="4"/>
        <v>1012995.6000000001</v>
      </c>
    </row>
    <row r="161" spans="1:6" ht="55.5" customHeight="1">
      <c r="A161" s="148" t="s">
        <v>350</v>
      </c>
      <c r="B161" s="53" t="s">
        <v>130</v>
      </c>
      <c r="C161" s="54" t="s">
        <v>351</v>
      </c>
      <c r="D161" s="55">
        <v>3010800</v>
      </c>
      <c r="E161" s="56">
        <v>1997804.4</v>
      </c>
      <c r="F161" s="57">
        <f t="shared" si="4"/>
        <v>1012995.6000000001</v>
      </c>
    </row>
    <row r="162" spans="1:6" ht="90" customHeight="1">
      <c r="A162" s="148" t="s">
        <v>352</v>
      </c>
      <c r="B162" s="53" t="s">
        <v>130</v>
      </c>
      <c r="C162" s="54" t="s">
        <v>353</v>
      </c>
      <c r="D162" s="55">
        <v>2812900</v>
      </c>
      <c r="E162" s="56">
        <v>1800000</v>
      </c>
      <c r="F162" s="57">
        <f t="shared" si="4"/>
        <v>1012900</v>
      </c>
    </row>
    <row r="163" spans="1:6" ht="33" customHeight="1">
      <c r="A163" s="150" t="s">
        <v>354</v>
      </c>
      <c r="B163" s="63" t="s">
        <v>130</v>
      </c>
      <c r="C163" s="64" t="s">
        <v>355</v>
      </c>
      <c r="D163" s="65">
        <v>2812900</v>
      </c>
      <c r="E163" s="66">
        <v>1800000</v>
      </c>
      <c r="F163" s="67">
        <f t="shared" si="4"/>
        <v>1012900</v>
      </c>
    </row>
    <row r="164" spans="1:6" ht="23.25" customHeight="1">
      <c r="A164" s="150" t="s">
        <v>356</v>
      </c>
      <c r="B164" s="63" t="s">
        <v>130</v>
      </c>
      <c r="C164" s="64" t="s">
        <v>357</v>
      </c>
      <c r="D164" s="65">
        <v>2812900</v>
      </c>
      <c r="E164" s="66">
        <v>1800000</v>
      </c>
      <c r="F164" s="67">
        <f t="shared" si="4"/>
        <v>1012900</v>
      </c>
    </row>
    <row r="165" spans="1:6" ht="59.25" customHeight="1">
      <c r="A165" s="150" t="s">
        <v>358</v>
      </c>
      <c r="B165" s="63" t="s">
        <v>130</v>
      </c>
      <c r="C165" s="64" t="s">
        <v>359</v>
      </c>
      <c r="D165" s="65">
        <v>2812900</v>
      </c>
      <c r="E165" s="66">
        <v>1800000</v>
      </c>
      <c r="F165" s="67">
        <f t="shared" si="4"/>
        <v>1012900</v>
      </c>
    </row>
    <row r="166" spans="1:6" ht="99" customHeight="1">
      <c r="A166" s="148" t="s">
        <v>360</v>
      </c>
      <c r="B166" s="53" t="s">
        <v>130</v>
      </c>
      <c r="C166" s="54" t="s">
        <v>361</v>
      </c>
      <c r="D166" s="55">
        <v>197900</v>
      </c>
      <c r="E166" s="56">
        <v>197804.4</v>
      </c>
      <c r="F166" s="57">
        <f t="shared" si="4"/>
        <v>95.600000000005821</v>
      </c>
    </row>
    <row r="167" spans="1:6" ht="33" customHeight="1">
      <c r="A167" s="150" t="s">
        <v>354</v>
      </c>
      <c r="B167" s="63" t="s">
        <v>130</v>
      </c>
      <c r="C167" s="64" t="s">
        <v>362</v>
      </c>
      <c r="D167" s="65">
        <v>197900</v>
      </c>
      <c r="E167" s="66">
        <v>197804.4</v>
      </c>
      <c r="F167" s="67">
        <f t="shared" si="4"/>
        <v>95.600000000005821</v>
      </c>
    </row>
    <row r="168" spans="1:6" ht="15">
      <c r="A168" s="150" t="s">
        <v>356</v>
      </c>
      <c r="B168" s="63" t="s">
        <v>130</v>
      </c>
      <c r="C168" s="64" t="s">
        <v>363</v>
      </c>
      <c r="D168" s="65">
        <v>197900</v>
      </c>
      <c r="E168" s="66">
        <v>197804.4</v>
      </c>
      <c r="F168" s="67">
        <f t="shared" si="4"/>
        <v>95.600000000005821</v>
      </c>
    </row>
    <row r="169" spans="1:6" ht="15">
      <c r="A169" s="150" t="s">
        <v>364</v>
      </c>
      <c r="B169" s="63" t="s">
        <v>130</v>
      </c>
      <c r="C169" s="64" t="s">
        <v>365</v>
      </c>
      <c r="D169" s="65">
        <v>197900</v>
      </c>
      <c r="E169" s="66">
        <v>197804.4</v>
      </c>
      <c r="F169" s="67">
        <f t="shared" si="4"/>
        <v>95.600000000005821</v>
      </c>
    </row>
    <row r="170" spans="1:6" ht="15">
      <c r="A170" s="150" t="s">
        <v>366</v>
      </c>
      <c r="B170" s="63" t="s">
        <v>130</v>
      </c>
      <c r="C170" s="64" t="s">
        <v>367</v>
      </c>
      <c r="D170" s="65">
        <v>127700</v>
      </c>
      <c r="E170" s="66">
        <v>95079.039999999994</v>
      </c>
      <c r="F170" s="67">
        <f t="shared" si="4"/>
        <v>32620.960000000006</v>
      </c>
    </row>
    <row r="171" spans="1:6" ht="15">
      <c r="A171" s="150" t="s">
        <v>368</v>
      </c>
      <c r="B171" s="63" t="s">
        <v>130</v>
      </c>
      <c r="C171" s="64" t="s">
        <v>369</v>
      </c>
      <c r="D171" s="65">
        <v>97700</v>
      </c>
      <c r="E171" s="66">
        <v>65079.040000000001</v>
      </c>
      <c r="F171" s="67">
        <f t="shared" si="4"/>
        <v>32620.959999999999</v>
      </c>
    </row>
    <row r="172" spans="1:6" ht="30.75" customHeight="1">
      <c r="A172" s="148" t="s">
        <v>164</v>
      </c>
      <c r="B172" s="53" t="s">
        <v>130</v>
      </c>
      <c r="C172" s="54" t="s">
        <v>370</v>
      </c>
      <c r="D172" s="55">
        <v>97700</v>
      </c>
      <c r="E172" s="56">
        <v>65079.040000000001</v>
      </c>
      <c r="F172" s="57">
        <f t="shared" si="4"/>
        <v>32620.959999999999</v>
      </c>
    </row>
    <row r="173" spans="1:6" ht="99" customHeight="1">
      <c r="A173" s="148" t="s">
        <v>371</v>
      </c>
      <c r="B173" s="53" t="s">
        <v>130</v>
      </c>
      <c r="C173" s="54" t="s">
        <v>372</v>
      </c>
      <c r="D173" s="55">
        <v>97700</v>
      </c>
      <c r="E173" s="56">
        <v>65079.040000000001</v>
      </c>
      <c r="F173" s="57">
        <f t="shared" si="4"/>
        <v>32620.959999999999</v>
      </c>
    </row>
    <row r="174" spans="1:6" ht="142.5" customHeight="1">
      <c r="A174" s="148" t="s">
        <v>373</v>
      </c>
      <c r="B174" s="53" t="s">
        <v>130</v>
      </c>
      <c r="C174" s="54" t="s">
        <v>374</v>
      </c>
      <c r="D174" s="55">
        <v>97700</v>
      </c>
      <c r="E174" s="56">
        <v>65079.040000000001</v>
      </c>
      <c r="F174" s="57">
        <f t="shared" si="4"/>
        <v>32620.959999999999</v>
      </c>
    </row>
    <row r="175" spans="1:6" ht="15">
      <c r="A175" s="150" t="s">
        <v>375</v>
      </c>
      <c r="B175" s="63" t="s">
        <v>130</v>
      </c>
      <c r="C175" s="64" t="s">
        <v>376</v>
      </c>
      <c r="D175" s="65">
        <v>97700</v>
      </c>
      <c r="E175" s="66">
        <v>65079.040000000001</v>
      </c>
      <c r="F175" s="67">
        <f t="shared" ref="F175:F192" si="5">IF(OR(D175="-",IF(E175="-",0,E175)&gt;=IF(D175="-",0,D175)),"-",IF(D175="-",0,D175)-IF(E175="-",0,E175))</f>
        <v>32620.959999999999</v>
      </c>
    </row>
    <row r="176" spans="1:6" ht="18.75" customHeight="1">
      <c r="A176" s="150" t="s">
        <v>377</v>
      </c>
      <c r="B176" s="63" t="s">
        <v>130</v>
      </c>
      <c r="C176" s="64" t="s">
        <v>378</v>
      </c>
      <c r="D176" s="65">
        <v>97700</v>
      </c>
      <c r="E176" s="66">
        <v>65079.040000000001</v>
      </c>
      <c r="F176" s="67">
        <f t="shared" si="5"/>
        <v>32620.959999999999</v>
      </c>
    </row>
    <row r="177" spans="1:6" ht="15">
      <c r="A177" s="150" t="s">
        <v>379</v>
      </c>
      <c r="B177" s="63" t="s">
        <v>130</v>
      </c>
      <c r="C177" s="64" t="s">
        <v>380</v>
      </c>
      <c r="D177" s="65">
        <v>97700</v>
      </c>
      <c r="E177" s="66">
        <v>65079.040000000001</v>
      </c>
      <c r="F177" s="67">
        <f t="shared" si="5"/>
        <v>32620.959999999999</v>
      </c>
    </row>
    <row r="178" spans="1:6" ht="15">
      <c r="A178" s="150" t="s">
        <v>381</v>
      </c>
      <c r="B178" s="63" t="s">
        <v>130</v>
      </c>
      <c r="C178" s="64" t="s">
        <v>382</v>
      </c>
      <c r="D178" s="65">
        <v>30000</v>
      </c>
      <c r="E178" s="66">
        <v>30000</v>
      </c>
      <c r="F178" s="67" t="str">
        <f t="shared" si="5"/>
        <v>-</v>
      </c>
    </row>
    <row r="179" spans="1:6" ht="45.75" customHeight="1">
      <c r="A179" s="148" t="s">
        <v>173</v>
      </c>
      <c r="B179" s="53" t="s">
        <v>130</v>
      </c>
      <c r="C179" s="54" t="s">
        <v>383</v>
      </c>
      <c r="D179" s="55">
        <v>30000</v>
      </c>
      <c r="E179" s="56">
        <v>30000</v>
      </c>
      <c r="F179" s="57" t="str">
        <f t="shared" si="5"/>
        <v>-</v>
      </c>
    </row>
    <row r="180" spans="1:6" ht="23.25">
      <c r="A180" s="148" t="s">
        <v>194</v>
      </c>
      <c r="B180" s="53" t="s">
        <v>130</v>
      </c>
      <c r="C180" s="54" t="s">
        <v>384</v>
      </c>
      <c r="D180" s="55">
        <v>30000</v>
      </c>
      <c r="E180" s="56">
        <v>30000</v>
      </c>
      <c r="F180" s="57" t="str">
        <f t="shared" si="5"/>
        <v>-</v>
      </c>
    </row>
    <row r="181" spans="1:6" ht="66" customHeight="1">
      <c r="A181" s="148" t="s">
        <v>196</v>
      </c>
      <c r="B181" s="53" t="s">
        <v>130</v>
      </c>
      <c r="C181" s="54" t="s">
        <v>385</v>
      </c>
      <c r="D181" s="55">
        <v>30000</v>
      </c>
      <c r="E181" s="56">
        <v>30000</v>
      </c>
      <c r="F181" s="57" t="str">
        <f t="shared" si="5"/>
        <v>-</v>
      </c>
    </row>
    <row r="182" spans="1:6" ht="15">
      <c r="A182" s="150" t="s">
        <v>375</v>
      </c>
      <c r="B182" s="63" t="s">
        <v>130</v>
      </c>
      <c r="C182" s="64" t="s">
        <v>386</v>
      </c>
      <c r="D182" s="65">
        <v>30000</v>
      </c>
      <c r="E182" s="66">
        <v>30000</v>
      </c>
      <c r="F182" s="67" t="str">
        <f t="shared" si="5"/>
        <v>-</v>
      </c>
    </row>
    <row r="183" spans="1:6" ht="26.25" customHeight="1">
      <c r="A183" s="150" t="s">
        <v>387</v>
      </c>
      <c r="B183" s="63" t="s">
        <v>130</v>
      </c>
      <c r="C183" s="64" t="s">
        <v>388</v>
      </c>
      <c r="D183" s="65">
        <v>30000</v>
      </c>
      <c r="E183" s="66">
        <v>30000</v>
      </c>
      <c r="F183" s="67" t="str">
        <f t="shared" si="5"/>
        <v>-</v>
      </c>
    </row>
    <row r="184" spans="1:6" ht="25.5" customHeight="1">
      <c r="A184" s="150" t="s">
        <v>389</v>
      </c>
      <c r="B184" s="63" t="s">
        <v>130</v>
      </c>
      <c r="C184" s="64" t="s">
        <v>390</v>
      </c>
      <c r="D184" s="65">
        <v>30000</v>
      </c>
      <c r="E184" s="66">
        <v>30000</v>
      </c>
      <c r="F184" s="67" t="str">
        <f t="shared" si="5"/>
        <v>-</v>
      </c>
    </row>
    <row r="185" spans="1:6" ht="15">
      <c r="A185" s="150" t="s">
        <v>391</v>
      </c>
      <c r="B185" s="63" t="s">
        <v>130</v>
      </c>
      <c r="C185" s="64" t="s">
        <v>392</v>
      </c>
      <c r="D185" s="65">
        <v>65000</v>
      </c>
      <c r="E185" s="66">
        <v>7394</v>
      </c>
      <c r="F185" s="67">
        <f t="shared" si="5"/>
        <v>57606</v>
      </c>
    </row>
    <row r="186" spans="1:6" ht="24" customHeight="1">
      <c r="A186" s="150" t="s">
        <v>393</v>
      </c>
      <c r="B186" s="63" t="s">
        <v>130</v>
      </c>
      <c r="C186" s="64" t="s">
        <v>394</v>
      </c>
      <c r="D186" s="65">
        <v>65000</v>
      </c>
      <c r="E186" s="66">
        <v>7394</v>
      </c>
      <c r="F186" s="67">
        <f t="shared" si="5"/>
        <v>57606</v>
      </c>
    </row>
    <row r="187" spans="1:6" ht="46.5" customHeight="1">
      <c r="A187" s="148" t="s">
        <v>395</v>
      </c>
      <c r="B187" s="53" t="s">
        <v>130</v>
      </c>
      <c r="C187" s="54" t="s">
        <v>396</v>
      </c>
      <c r="D187" s="55">
        <v>65000</v>
      </c>
      <c r="E187" s="56">
        <v>7394</v>
      </c>
      <c r="F187" s="57">
        <f t="shared" si="5"/>
        <v>57606</v>
      </c>
    </row>
    <row r="188" spans="1:6" ht="68.25" customHeight="1">
      <c r="A188" s="148" t="s">
        <v>397</v>
      </c>
      <c r="B188" s="53" t="s">
        <v>130</v>
      </c>
      <c r="C188" s="54" t="s">
        <v>398</v>
      </c>
      <c r="D188" s="55">
        <v>65000</v>
      </c>
      <c r="E188" s="56">
        <v>7394</v>
      </c>
      <c r="F188" s="57">
        <f t="shared" si="5"/>
        <v>57606</v>
      </c>
    </row>
    <row r="189" spans="1:6" ht="89.25" customHeight="1">
      <c r="A189" s="148" t="s">
        <v>399</v>
      </c>
      <c r="B189" s="53" t="s">
        <v>130</v>
      </c>
      <c r="C189" s="54" t="s">
        <v>400</v>
      </c>
      <c r="D189" s="55">
        <v>65000</v>
      </c>
      <c r="E189" s="56">
        <v>7394</v>
      </c>
      <c r="F189" s="57">
        <f t="shared" si="5"/>
        <v>57606</v>
      </c>
    </row>
    <row r="190" spans="1:6" ht="30.75" customHeight="1">
      <c r="A190" s="150" t="s">
        <v>156</v>
      </c>
      <c r="B190" s="63" t="s">
        <v>130</v>
      </c>
      <c r="C190" s="64" t="s">
        <v>401</v>
      </c>
      <c r="D190" s="65">
        <v>65000</v>
      </c>
      <c r="E190" s="66">
        <v>7394</v>
      </c>
      <c r="F190" s="67">
        <f t="shared" si="5"/>
        <v>57606</v>
      </c>
    </row>
    <row r="191" spans="1:6" ht="29.25" customHeight="1">
      <c r="A191" s="150" t="s">
        <v>158</v>
      </c>
      <c r="B191" s="63" t="s">
        <v>130</v>
      </c>
      <c r="C191" s="64" t="s">
        <v>402</v>
      </c>
      <c r="D191" s="65">
        <v>65000</v>
      </c>
      <c r="E191" s="66">
        <v>7394</v>
      </c>
      <c r="F191" s="67">
        <f t="shared" si="5"/>
        <v>57606</v>
      </c>
    </row>
    <row r="192" spans="1:6" ht="22.5" customHeight="1">
      <c r="A192" s="150" t="s">
        <v>160</v>
      </c>
      <c r="B192" s="63" t="s">
        <v>130</v>
      </c>
      <c r="C192" s="64" t="s">
        <v>403</v>
      </c>
      <c r="D192" s="65">
        <v>65000</v>
      </c>
      <c r="E192" s="66">
        <v>7394</v>
      </c>
      <c r="F192" s="67">
        <f t="shared" si="5"/>
        <v>57606</v>
      </c>
    </row>
    <row r="193" spans="1:6" ht="9" customHeight="1">
      <c r="A193" s="151"/>
      <c r="B193" s="68"/>
      <c r="C193" s="69"/>
      <c r="D193" s="70"/>
      <c r="E193" s="68"/>
      <c r="F193" s="68"/>
    </row>
    <row r="194" spans="1:6" ht="13.5" customHeight="1">
      <c r="A194" s="152" t="s">
        <v>404</v>
      </c>
      <c r="B194" s="71" t="s">
        <v>405</v>
      </c>
      <c r="C194" s="72" t="s">
        <v>131</v>
      </c>
      <c r="D194" s="73">
        <v>-218900</v>
      </c>
      <c r="E194" s="73">
        <v>2068311.31</v>
      </c>
      <c r="F194" s="74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C49" sqref="C49"/>
    </sheetView>
  </sheetViews>
  <sheetFormatPr defaultRowHeight="12.75" customHeight="1"/>
  <cols>
    <col min="1" max="1" width="42.28515625" style="75" customWidth="1"/>
    <col min="2" max="2" width="5.5703125" style="75" customWidth="1"/>
    <col min="3" max="3" width="30.7109375" style="75" customWidth="1"/>
    <col min="4" max="4" width="18.7109375" style="75" customWidth="1"/>
    <col min="5" max="5" width="20.5703125" style="75" customWidth="1"/>
    <col min="6" max="6" width="19.7109375" style="75" customWidth="1"/>
    <col min="7" max="16384" width="9.140625" style="75"/>
  </cols>
  <sheetData>
    <row r="1" spans="1:6" ht="11.1" customHeight="1">
      <c r="A1" s="178" t="s">
        <v>407</v>
      </c>
      <c r="B1" s="178"/>
      <c r="C1" s="178"/>
      <c r="D1" s="178"/>
      <c r="E1" s="178"/>
      <c r="F1" s="178"/>
    </row>
    <row r="2" spans="1:6" ht="13.15" customHeight="1">
      <c r="A2" s="179" t="s">
        <v>408</v>
      </c>
      <c r="B2" s="179"/>
      <c r="C2" s="179"/>
      <c r="D2" s="179"/>
      <c r="E2" s="179"/>
      <c r="F2" s="179"/>
    </row>
    <row r="3" spans="1:6" ht="9" customHeight="1" thickBot="1">
      <c r="A3" s="76"/>
      <c r="B3" s="77"/>
      <c r="C3" s="78"/>
      <c r="D3" s="79"/>
      <c r="E3" s="79"/>
      <c r="F3" s="78"/>
    </row>
    <row r="4" spans="1:6" ht="13.9" customHeight="1">
      <c r="A4" s="180" t="s">
        <v>26</v>
      </c>
      <c r="B4" s="183" t="s">
        <v>27</v>
      </c>
      <c r="C4" s="186" t="s">
        <v>409</v>
      </c>
      <c r="D4" s="189" t="s">
        <v>29</v>
      </c>
      <c r="E4" s="189" t="s">
        <v>30</v>
      </c>
      <c r="F4" s="192" t="s">
        <v>31</v>
      </c>
    </row>
    <row r="5" spans="1:6" ht="4.9000000000000004" customHeight="1">
      <c r="A5" s="181"/>
      <c r="B5" s="184"/>
      <c r="C5" s="187"/>
      <c r="D5" s="190"/>
      <c r="E5" s="190"/>
      <c r="F5" s="193"/>
    </row>
    <row r="6" spans="1:6" ht="6" customHeight="1">
      <c r="A6" s="181"/>
      <c r="B6" s="184"/>
      <c r="C6" s="187"/>
      <c r="D6" s="190"/>
      <c r="E6" s="190"/>
      <c r="F6" s="193"/>
    </row>
    <row r="7" spans="1:6" ht="4.9000000000000004" customHeight="1">
      <c r="A7" s="181"/>
      <c r="B7" s="184"/>
      <c r="C7" s="187"/>
      <c r="D7" s="190"/>
      <c r="E7" s="190"/>
      <c r="F7" s="193"/>
    </row>
    <row r="8" spans="1:6" ht="6" customHeight="1">
      <c r="A8" s="181"/>
      <c r="B8" s="184"/>
      <c r="C8" s="187"/>
      <c r="D8" s="190"/>
      <c r="E8" s="190"/>
      <c r="F8" s="193"/>
    </row>
    <row r="9" spans="1:6" ht="6" customHeight="1">
      <c r="A9" s="181"/>
      <c r="B9" s="184"/>
      <c r="C9" s="187"/>
      <c r="D9" s="190"/>
      <c r="E9" s="190"/>
      <c r="F9" s="193"/>
    </row>
    <row r="10" spans="1:6" ht="18" customHeight="1">
      <c r="A10" s="182"/>
      <c r="B10" s="185"/>
      <c r="C10" s="188"/>
      <c r="D10" s="191"/>
      <c r="E10" s="191"/>
      <c r="F10" s="194"/>
    </row>
    <row r="11" spans="1:6" ht="13.5" customHeight="1" thickBot="1">
      <c r="A11" s="80">
        <v>1</v>
      </c>
      <c r="B11" s="81">
        <v>2</v>
      </c>
      <c r="C11" s="82">
        <v>3</v>
      </c>
      <c r="D11" s="83" t="s">
        <v>32</v>
      </c>
      <c r="E11" s="84" t="s">
        <v>33</v>
      </c>
      <c r="F11" s="85" t="s">
        <v>34</v>
      </c>
    </row>
    <row r="12" spans="1:6" ht="24.75">
      <c r="A12" s="86" t="s">
        <v>410</v>
      </c>
      <c r="B12" s="87">
        <v>500</v>
      </c>
      <c r="C12" s="88" t="s">
        <v>431</v>
      </c>
      <c r="D12" s="89">
        <f>D19</f>
        <v>218900</v>
      </c>
      <c r="E12" s="90">
        <f>E19</f>
        <v>-2068311.3099999987</v>
      </c>
      <c r="F12" s="91">
        <f>F19</f>
        <v>2287211.3099999987</v>
      </c>
    </row>
    <row r="13" spans="1:6" ht="15.75">
      <c r="A13" s="92" t="s">
        <v>38</v>
      </c>
      <c r="B13" s="93"/>
      <c r="C13" s="94" t="s">
        <v>47</v>
      </c>
      <c r="D13" s="95" t="s">
        <v>47</v>
      </c>
      <c r="E13" s="96" t="s">
        <v>47</v>
      </c>
      <c r="F13" s="97" t="s">
        <v>47</v>
      </c>
    </row>
    <row r="14" spans="1:6" ht="24.75">
      <c r="A14" s="98" t="s">
        <v>411</v>
      </c>
      <c r="B14" s="99">
        <v>520</v>
      </c>
      <c r="C14" s="100" t="s">
        <v>431</v>
      </c>
      <c r="D14" s="95" t="s">
        <v>47</v>
      </c>
      <c r="E14" s="95" t="s">
        <v>47</v>
      </c>
      <c r="F14" s="97" t="s">
        <v>47</v>
      </c>
    </row>
    <row r="15" spans="1:6" ht="15.75">
      <c r="A15" s="92" t="s">
        <v>412</v>
      </c>
      <c r="B15" s="101"/>
      <c r="C15" s="94" t="s">
        <v>47</v>
      </c>
      <c r="D15" s="95" t="s">
        <v>47</v>
      </c>
      <c r="E15" s="95" t="s">
        <v>47</v>
      </c>
      <c r="F15" s="97" t="s">
        <v>47</v>
      </c>
    </row>
    <row r="16" spans="1:6" ht="15.75">
      <c r="A16" s="98" t="s">
        <v>413</v>
      </c>
      <c r="B16" s="99">
        <v>620</v>
      </c>
      <c r="C16" s="100" t="s">
        <v>431</v>
      </c>
      <c r="D16" s="95" t="s">
        <v>47</v>
      </c>
      <c r="E16" s="95" t="s">
        <v>47</v>
      </c>
      <c r="F16" s="97" t="s">
        <v>47</v>
      </c>
    </row>
    <row r="17" spans="1:6" ht="15.75">
      <c r="A17" s="102" t="s">
        <v>412</v>
      </c>
      <c r="B17" s="101"/>
      <c r="C17" s="103"/>
      <c r="D17" s="96"/>
      <c r="E17" s="104"/>
      <c r="F17" s="105"/>
    </row>
    <row r="18" spans="1:6" ht="15.75">
      <c r="A18" s="106" t="s">
        <v>47</v>
      </c>
      <c r="B18" s="107"/>
      <c r="C18" s="103" t="s">
        <v>47</v>
      </c>
      <c r="D18" s="108" t="s">
        <v>47</v>
      </c>
      <c r="E18" s="104" t="s">
        <v>47</v>
      </c>
      <c r="F18" s="109" t="s">
        <v>47</v>
      </c>
    </row>
    <row r="19" spans="1:6" ht="15.75">
      <c r="A19" s="102" t="s">
        <v>414</v>
      </c>
      <c r="B19" s="110">
        <v>700</v>
      </c>
      <c r="C19" s="111" t="s">
        <v>432</v>
      </c>
      <c r="D19" s="112">
        <f>D20</f>
        <v>218900</v>
      </c>
      <c r="E19" s="113">
        <f>E20</f>
        <v>-2068311.3099999987</v>
      </c>
      <c r="F19" s="109">
        <f>F20</f>
        <v>2287211.3099999987</v>
      </c>
    </row>
    <row r="20" spans="1:6" ht="24.75">
      <c r="A20" s="98" t="s">
        <v>433</v>
      </c>
      <c r="B20" s="99">
        <v>700</v>
      </c>
      <c r="C20" s="114" t="s">
        <v>434</v>
      </c>
      <c r="D20" s="113">
        <f>D21+D25</f>
        <v>218900</v>
      </c>
      <c r="E20" s="113">
        <f>E21+E25</f>
        <v>-2068311.3099999987</v>
      </c>
      <c r="F20" s="115">
        <f>D20-E20</f>
        <v>2287211.3099999987</v>
      </c>
    </row>
    <row r="21" spans="1:6" ht="15.75">
      <c r="A21" s="116" t="s">
        <v>435</v>
      </c>
      <c r="B21" s="117">
        <v>710</v>
      </c>
      <c r="C21" s="118" t="s">
        <v>436</v>
      </c>
      <c r="D21" s="119">
        <f>D24</f>
        <v>-15645100</v>
      </c>
      <c r="E21" s="120" t="str">
        <f>E24</f>
        <v>-12428699.28</v>
      </c>
      <c r="F21" s="121" t="s">
        <v>431</v>
      </c>
    </row>
    <row r="22" spans="1:6" ht="15.75">
      <c r="A22" s="122" t="s">
        <v>437</v>
      </c>
      <c r="B22" s="123">
        <v>710</v>
      </c>
      <c r="C22" s="124" t="s">
        <v>438</v>
      </c>
      <c r="D22" s="125">
        <f>D24</f>
        <v>-15645100</v>
      </c>
      <c r="E22" s="126" t="str">
        <f>E24</f>
        <v>-12428699.28</v>
      </c>
      <c r="F22" s="121" t="s">
        <v>431</v>
      </c>
    </row>
    <row r="23" spans="1:6" ht="24.75">
      <c r="A23" s="122" t="s">
        <v>439</v>
      </c>
      <c r="B23" s="123">
        <v>710</v>
      </c>
      <c r="C23" s="124" t="s">
        <v>440</v>
      </c>
      <c r="D23" s="125">
        <f>D24</f>
        <v>-15645100</v>
      </c>
      <c r="E23" s="126" t="str">
        <f>E24</f>
        <v>-12428699.28</v>
      </c>
      <c r="F23" s="121" t="s">
        <v>431</v>
      </c>
    </row>
    <row r="24" spans="1:6" ht="29.25" customHeight="1">
      <c r="A24" s="122" t="s">
        <v>441</v>
      </c>
      <c r="B24" s="123">
        <v>710</v>
      </c>
      <c r="C24" s="124" t="s">
        <v>442</v>
      </c>
      <c r="D24" s="125">
        <v>-15645100</v>
      </c>
      <c r="E24" s="127" t="s">
        <v>458</v>
      </c>
      <c r="F24" s="121" t="s">
        <v>431</v>
      </c>
    </row>
    <row r="25" spans="1:6" ht="18" customHeight="1">
      <c r="A25" s="122" t="s">
        <v>443</v>
      </c>
      <c r="B25" s="123">
        <v>720</v>
      </c>
      <c r="C25" s="128" t="s">
        <v>444</v>
      </c>
      <c r="D25" s="119">
        <f>D28</f>
        <v>15864000</v>
      </c>
      <c r="E25" s="129">
        <f>E28</f>
        <v>10360387.970000001</v>
      </c>
      <c r="F25" s="121" t="s">
        <v>431</v>
      </c>
    </row>
    <row r="26" spans="1:6" ht="18" customHeight="1">
      <c r="A26" s="122" t="s">
        <v>445</v>
      </c>
      <c r="B26" s="123">
        <v>720</v>
      </c>
      <c r="C26" s="128" t="s">
        <v>446</v>
      </c>
      <c r="D26" s="125">
        <f>D28</f>
        <v>15864000</v>
      </c>
      <c r="E26" s="130">
        <f>E28</f>
        <v>10360387.970000001</v>
      </c>
      <c r="F26" s="121" t="s">
        <v>431</v>
      </c>
    </row>
    <row r="27" spans="1:6" ht="34.5" customHeight="1">
      <c r="A27" s="122" t="s">
        <v>447</v>
      </c>
      <c r="B27" s="123">
        <v>720</v>
      </c>
      <c r="C27" s="128" t="s">
        <v>448</v>
      </c>
      <c r="D27" s="125">
        <f>D28</f>
        <v>15864000</v>
      </c>
      <c r="E27" s="130">
        <f>E28</f>
        <v>10360387.970000001</v>
      </c>
      <c r="F27" s="121" t="s">
        <v>431</v>
      </c>
    </row>
    <row r="28" spans="1:6" ht="27.75" customHeight="1" thickBot="1">
      <c r="A28" s="131" t="s">
        <v>449</v>
      </c>
      <c r="B28" s="132">
        <v>720</v>
      </c>
      <c r="C28" s="133" t="s">
        <v>450</v>
      </c>
      <c r="D28" s="134">
        <v>15864000</v>
      </c>
      <c r="E28" s="135">
        <v>10360387.970000001</v>
      </c>
      <c r="F28" s="136" t="s">
        <v>431</v>
      </c>
    </row>
    <row r="30" spans="1:6" ht="23.25" customHeight="1">
      <c r="A30" s="137" t="s">
        <v>451</v>
      </c>
      <c r="C30" s="138" t="s">
        <v>452</v>
      </c>
    </row>
    <row r="31" spans="1:6" ht="12.75" customHeight="1">
      <c r="C31" s="139" t="s">
        <v>453</v>
      </c>
    </row>
    <row r="33" spans="1:6" ht="12.75" customHeight="1">
      <c r="A33" s="140" t="s">
        <v>454</v>
      </c>
      <c r="B33" s="140"/>
      <c r="C33" s="140"/>
    </row>
    <row r="34" spans="1:6" ht="12.75" customHeight="1">
      <c r="A34" s="140" t="s">
        <v>455</v>
      </c>
      <c r="B34" s="140"/>
      <c r="C34" s="138" t="s">
        <v>456</v>
      </c>
      <c r="D34" s="140"/>
      <c r="E34" s="140"/>
      <c r="F34" s="140"/>
    </row>
    <row r="35" spans="1:6" ht="12.75" customHeight="1">
      <c r="A35" s="140"/>
      <c r="B35" s="140"/>
      <c r="C35" s="139" t="s">
        <v>453</v>
      </c>
      <c r="D35" s="140"/>
      <c r="E35" s="140"/>
      <c r="F35" s="140"/>
    </row>
    <row r="36" spans="1:6" ht="12.75" customHeight="1">
      <c r="A36" s="140"/>
      <c r="B36" s="140"/>
      <c r="C36" s="140"/>
      <c r="D36" s="140"/>
      <c r="E36" s="140"/>
      <c r="F36" s="140"/>
    </row>
    <row r="37" spans="1:6" ht="12.75" customHeight="1">
      <c r="A37" s="140" t="s">
        <v>457</v>
      </c>
      <c r="B37" s="140"/>
      <c r="C37" s="141"/>
      <c r="D37" s="140"/>
      <c r="E37" s="140"/>
      <c r="F37" s="140"/>
    </row>
    <row r="38" spans="1:6" ht="12.75" customHeight="1">
      <c r="A38" s="140"/>
      <c r="B38" s="140"/>
      <c r="C38" s="139" t="s">
        <v>453</v>
      </c>
      <c r="D38" s="140"/>
      <c r="E38" s="140"/>
      <c r="F38" s="140"/>
    </row>
    <row r="39" spans="1:6" ht="12.75" customHeight="1">
      <c r="A39" s="142" t="s">
        <v>459</v>
      </c>
      <c r="B39" s="140"/>
      <c r="C39" s="140"/>
      <c r="D39" s="140"/>
      <c r="E39" s="140"/>
      <c r="F39" s="140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108" type="noConversion"/>
  <conditionalFormatting sqref="E29:F29 E13 E100:F100 F16 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415</v>
      </c>
      <c r="B1" t="s">
        <v>416</v>
      </c>
    </row>
    <row r="2" spans="1:2">
      <c r="A2" t="s">
        <v>417</v>
      </c>
      <c r="B2" t="s">
        <v>418</v>
      </c>
    </row>
    <row r="3" spans="1:2">
      <c r="A3" t="s">
        <v>419</v>
      </c>
      <c r="B3" t="s">
        <v>11</v>
      </c>
    </row>
    <row r="4" spans="1:2">
      <c r="A4" t="s">
        <v>420</v>
      </c>
      <c r="B4" t="s">
        <v>421</v>
      </c>
    </row>
    <row r="5" spans="1:2">
      <c r="A5" t="s">
        <v>422</v>
      </c>
      <c r="B5" t="s">
        <v>423</v>
      </c>
    </row>
    <row r="6" spans="1:2">
      <c r="A6" t="s">
        <v>424</v>
      </c>
      <c r="B6" t="s">
        <v>416</v>
      </c>
    </row>
    <row r="7" spans="1:2">
      <c r="A7" t="s">
        <v>425</v>
      </c>
      <c r="B7" t="s">
        <v>5</v>
      </c>
    </row>
    <row r="8" spans="1:2">
      <c r="A8" t="s">
        <v>426</v>
      </c>
      <c r="B8" t="s">
        <v>5</v>
      </c>
    </row>
    <row r="9" spans="1:2">
      <c r="A9" t="s">
        <v>427</v>
      </c>
      <c r="B9" t="s">
        <v>428</v>
      </c>
    </row>
    <row r="10" spans="1:2">
      <c r="A10" t="s">
        <v>429</v>
      </c>
      <c r="B10" t="s">
        <v>23</v>
      </c>
    </row>
    <row r="11" spans="1:2">
      <c r="A11" t="s">
        <v>430</v>
      </c>
      <c r="B11" t="s">
        <v>33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  (3)</vt:lpstr>
      <vt:lpstr>_params</vt:lpstr>
      <vt:lpstr>Доходы!APPT</vt:lpstr>
      <vt:lpstr>'Источники  (3)'!APPT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'Источники  (3)'!LAST_CELL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'Источники  (3)'!RBEGIN_1</vt:lpstr>
      <vt:lpstr>Расходы!RBEGIN_1</vt:lpstr>
      <vt:lpstr>Доходы!REG_DATE</vt:lpstr>
      <vt:lpstr>Доходы!REND_1</vt:lpstr>
      <vt:lpstr>'Источники  (3)'!REND_1</vt:lpstr>
      <vt:lpstr>Расходы!REND_1</vt:lpstr>
      <vt:lpstr>'Источники  (3)'!S_520</vt:lpstr>
      <vt:lpstr>'Источники  (3)'!S_700</vt:lpstr>
      <vt:lpstr>'Источники  (3)'!S_700A</vt:lpstr>
      <vt:lpstr>Доходы!SIGN</vt:lpstr>
      <vt:lpstr>'Источники  (3)'!SIGN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2024-09-13T07:05:41Z</cp:lastPrinted>
  <dcterms:created xsi:type="dcterms:W3CDTF">2024-09-10T05:15:52Z</dcterms:created>
  <dcterms:modified xsi:type="dcterms:W3CDTF">2024-09-13T07:48:46Z</dcterms:modified>
</cp:coreProperties>
</file>