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'117_2'!$A$2:$F$147</definedName>
  </definedNames>
  <calcPr fullCalcOnLoad="1"/>
</workbook>
</file>

<file path=xl/sharedStrings.xml><?xml version="1.0" encoding="utf-8"?>
<sst xmlns="http://schemas.openxmlformats.org/spreadsheetml/2006/main" count="768" uniqueCount="439">
  <si>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</si>
  <si>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951 0503 0520020130 240</t>
  </si>
  <si>
    <t>951 0503 0520020140 240</t>
  </si>
  <si>
    <t>Муниципальная программа Табунщиковского сельского поселения «Развитие культуры»</t>
  </si>
  <si>
    <t>951 0801 0600000000 000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</si>
  <si>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</si>
  <si>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</si>
  <si>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</si>
  <si>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</si>
  <si>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</si>
  <si>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</si>
  <si>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</si>
  <si>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</si>
  <si>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</si>
  <si>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</si>
  <si>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</si>
  <si>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</si>
  <si>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</si>
  <si>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</si>
  <si>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</si>
  <si>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</si>
  <si>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</si>
  <si>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</si>
  <si>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</si>
  <si>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</si>
  <si>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</si>
  <si>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</si>
  <si>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951 0113 0000000000 000</t>
  </si>
  <si>
    <t>951 0113 0120000000 000</t>
  </si>
  <si>
    <t>951 0113 0210000000 000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</si>
  <si>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</si>
  <si>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</si>
  <si>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</si>
  <si>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</si>
  <si>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</si>
  <si>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</si>
  <si>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</si>
  <si>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</si>
  <si>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</si>
  <si>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</si>
  <si>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</si>
  <si>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</si>
  <si>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</si>
  <si>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</si>
  <si>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</si>
  <si>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</si>
  <si>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</si>
  <si>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</si>
  <si>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</si>
  <si>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</si>
  <si>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</si>
  <si>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</si>
  <si>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</si>
  <si>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</si>
  <si>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</si>
  <si>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</si>
  <si>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</si>
  <si>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</si>
  <si>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</si>
  <si>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</si>
  <si>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</si>
  <si>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</si>
  <si>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</si>
  <si>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</si>
  <si>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</si>
  <si>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</si>
  <si>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</si>
  <si>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</si>
  <si>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</si>
  <si>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</si>
  <si>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</si>
  <si>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</si>
  <si>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</si>
  <si>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</si>
  <si>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</si>
  <si>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</si>
  <si>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</si>
  <si>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</si>
  <si>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</si>
  <si>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</si>
  <si>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</si>
  <si>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</si>
  <si>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</si>
  <si>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</si>
  <si>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</si>
  <si>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</si>
  <si>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</si>
  <si>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</si>
  <si>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</si>
  <si>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</si>
  <si>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</si>
  <si>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</si>
  <si>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</si>
  <si>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</si>
  <si>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</si>
  <si>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</si>
  <si>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</si>
  <si>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</si>
  <si>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</si>
  <si>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Изменение остатков средств на счетах по учету средств бюджета</t>
  </si>
  <si>
    <t>951 01  00  00  00  00  0000  000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</si>
  <si>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</si>
  <si>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</si>
  <si>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450</t>
  </si>
  <si>
    <t>000  1  06  00000  00  0000  000</t>
  </si>
  <si>
    <t>000  1  06  01000  00  0000  110</t>
  </si>
  <si>
    <t>000  1  06  01030  10  0000  110</t>
  </si>
  <si>
    <t>000  1  06  06000  00  0000  110</t>
  </si>
  <si>
    <t>000  1  16  00000  00  0000  000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</si>
  <si>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</si>
  <si>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</si>
  <si>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</si>
  <si>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</si>
  <si>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</si>
  <si>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</si>
  <si>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</si>
  <si>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</si>
  <si>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</si>
  <si>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</si>
  <si>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</si>
  <si>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</si>
  <si>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</si>
  <si>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</si>
  <si>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</si>
  <si>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</si>
  <si>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</si>
  <si>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</si>
  <si>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</si>
  <si>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</si>
  <si>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</si>
  <si>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</si>
  <si>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</si>
  <si>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</si>
  <si>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</si>
  <si>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</si>
  <si>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</si>
  <si>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</si>
  <si>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</si>
  <si>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</si>
  <si>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</si>
  <si>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</si>
  <si>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</si>
  <si>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</si>
  <si>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</si>
  <si>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</si>
  <si>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</si>
  <si>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</si>
  <si>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</si>
  <si>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</si>
  <si>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</si>
  <si>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</si>
  <si>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</si>
  <si>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</si>
  <si>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</si>
  <si>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</si>
  <si>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</si>
  <si>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</si>
  <si>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</si>
  <si>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</si>
  <si>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</si>
  <si>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</si>
  <si>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</si>
  <si>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</si>
  <si>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</si>
  <si>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</si>
  <si>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</si>
  <si>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</si>
  <si>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</si>
  <si>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</si>
  <si>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</si>
  <si>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</si>
  <si>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Национальная экономика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</si>
  <si>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</si>
  <si>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</si>
  <si>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</si>
  <si>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t>Культура, кинематография</t>
  </si>
  <si>
    <t xml:space="preserve">Главный бухгалтер  ____________________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</si>
  <si>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</si>
  <si>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</si>
  <si>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</si>
  <si>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</si>
  <si>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</si>
  <si>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</si>
  <si>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</si>
  <si>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</si>
  <si>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</si>
  <si>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</si>
  <si>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</si>
  <si>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</si>
  <si>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</si>
  <si>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</si>
  <si>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</si>
  <si>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</si>
  <si>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</si>
  <si>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</si>
  <si>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</si>
  <si>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</si>
  <si>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</si>
  <si>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</si>
  <si>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</si>
  <si>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</si>
  <si>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</si>
  <si>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</si>
  <si>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</si>
  <si>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</si>
  <si>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</si>
  <si>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951 0801 0620000000 000</t>
  </si>
  <si>
    <t>951 0801 0620000590 000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</si>
  <si>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</si>
  <si>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</si>
  <si>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</si>
  <si>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</si>
  <si>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</si>
  <si>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</si>
  <si>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</si>
  <si>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951 0801 0620000590 611</t>
  </si>
  <si>
    <t>951 0113 9990020230 244</t>
  </si>
  <si>
    <t xml:space="preserve">Увеличение остатков средств </t>
  </si>
  <si>
    <t xml:space="preserve">951 0104 0120000110 120 </t>
  </si>
  <si>
    <t>Расходы на выплаты персоналу государственных (муниципальных) органов</t>
  </si>
  <si>
    <t xml:space="preserve">951 0104 0120000190 240 </t>
  </si>
  <si>
    <t>Иные закупки товаров, работ и услуг для обеспечения государственных (муниципальных) нужд</t>
  </si>
  <si>
    <t>951 0104 9990072390 240</t>
  </si>
  <si>
    <t>Уплата налогов, сборов и иных платежей</t>
  </si>
  <si>
    <t>951 0113 0210020240 850</t>
  </si>
  <si>
    <t>951 0113 0220020020 240</t>
  </si>
  <si>
    <t>951 0113 9990020230 240</t>
  </si>
  <si>
    <t xml:space="preserve">951 0203 9990051180 120 </t>
  </si>
  <si>
    <t>951 0203 9990051180 240</t>
  </si>
  <si>
    <t>951 0309 0310020030 240</t>
  </si>
  <si>
    <t>951 0409 0410020060 240</t>
  </si>
  <si>
    <t>951 0409 04100S3510 240</t>
  </si>
  <si>
    <t>951 0409 0420020220 240</t>
  </si>
  <si>
    <t>951 0503 0520020120 240</t>
  </si>
  <si>
    <t>951 0503 0520020210 240</t>
  </si>
  <si>
    <t>Субсидии бюджетным учреждениям</t>
  </si>
  <si>
    <t>951 0801 0620000590 610</t>
  </si>
  <si>
    <t>Иные выплаты персоналу государственных (муниципальных) органов, за исключением фонда оплаты труда</t>
  </si>
  <si>
    <t>951 0104 9900000000 000</t>
  </si>
  <si>
    <t>Иные непрограммные расходы</t>
  </si>
  <si>
    <t>951 0104 9990000000 000</t>
  </si>
  <si>
    <t>951 0113 0100000000 000</t>
  </si>
  <si>
    <t>Муниципальная программа Табунщиковского сельского поселения «Муниципальная политика»</t>
  </si>
  <si>
    <t>951 0113 0200000000 000</t>
  </si>
  <si>
    <t>Непрограммные расходы органа местного самоуправления Табунщиковского сельского поселения</t>
  </si>
  <si>
    <t>951 0113 9900000000 000</t>
  </si>
  <si>
    <t xml:space="preserve">951 0203 9900000000 000 </t>
  </si>
  <si>
    <t>951 0309 0300000000 000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</si>
  <si>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</si>
  <si>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951 0409 0400000000 000</t>
  </si>
  <si>
    <t>Муниципальная программа Табунщиковского сельского поселения «Развитие транспортной системы»</t>
  </si>
  <si>
    <t>951 0503 0500000000 000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</si>
  <si>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</si>
  <si>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Уплата прочих налогов, сборов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</si>
  <si>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</si>
  <si>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</si>
  <si>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Уплата прочих налогов, сборов</t>
  </si>
  <si>
    <t>000  2  02  10000  00  0000  151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</si>
  <si>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</si>
  <si>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</si>
  <si>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</si>
  <si>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</si>
  <si>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</si>
  <si>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</si>
  <si>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000  2  02  30024  10  0000  151</t>
  </si>
  <si>
    <t>000  2  02  40000  00  0000  151</t>
  </si>
  <si>
    <t>000  2  02  40014  00  0000  151</t>
  </si>
  <si>
    <t>000  2  02  40014  10  0000  151</t>
  </si>
  <si>
    <t>Подпрограмма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</si>
  <si>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951 0309 0340000000 000</t>
  </si>
  <si>
    <t>951 0309 0340020250 000</t>
  </si>
  <si>
    <t>951 0309 0340020250 240</t>
  </si>
  <si>
    <t>951 0309 0340020250 244</t>
  </si>
  <si>
    <t>Образование</t>
  </si>
  <si>
    <t>951 0700 0000000000 000</t>
  </si>
  <si>
    <t>951 0705 0000000000 000</t>
  </si>
  <si>
    <t>951 0705 0200000000 000</t>
  </si>
  <si>
    <t>951 0705 0210000000 000</t>
  </si>
  <si>
    <t>951 0705 0210020010 000</t>
  </si>
  <si>
    <t>951 0705 0210020010 240</t>
  </si>
  <si>
    <t>951 0705 0210020010 244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</si>
  <si>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</si>
  <si>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</si>
  <si>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</si>
  <si>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</si>
  <si>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951 0503 0520099990 852</t>
  </si>
  <si>
    <t>951 0503 0520099990 850</t>
  </si>
  <si>
    <t>951 0503 0520099990 000</t>
  </si>
  <si>
    <t>951 0113 0120099990 000</t>
  </si>
  <si>
    <t>951 0113 0120099990 850</t>
  </si>
  <si>
    <t>951 0113 0120099990 851</t>
  </si>
  <si>
    <t>951 0113 0120099990 852</t>
  </si>
  <si>
    <t>О.В. Васькова</t>
  </si>
  <si>
    <t>951 0113 0240000000 000</t>
  </si>
  <si>
    <t>951 0502 0000000000 000</t>
  </si>
  <si>
    <t>Подпрограмма "Развитие жилищно-коммунального хозяйстваТабунщиковского сельского поселения"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</si>
  <si>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</si>
  <si>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</si>
  <si>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951 0502 0510020090 240</t>
  </si>
  <si>
    <t>951 0502 0510020090 244</t>
  </si>
  <si>
    <t>951 0113 0120099990 853</t>
  </si>
  <si>
    <t>951 0502 05100S3660 000</t>
  </si>
  <si>
    <t>(в ред. Приказа Минфина России от 16.11.2016 № 191н)</t>
  </si>
  <si>
    <t>000  2  02  49999  00  0000  151</t>
  </si>
  <si>
    <t>000  2  02  49999  10  0000  151</t>
  </si>
  <si>
    <t xml:space="preserve">Прочие межбюджетные трансферты, передаваемые бюджетам </t>
  </si>
  <si>
    <t>951 0113 0220020260 244</t>
  </si>
  <si>
    <t>951 0113 0220020260 240</t>
  </si>
  <si>
    <t>951 0113 0220020260 000</t>
  </si>
  <si>
    <t>951 0113 0240020280 000</t>
  </si>
  <si>
    <t>951 0113 0240020280 240</t>
  </si>
  <si>
    <t>951 0113 0240020280 244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</si>
  <si>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</si>
  <si>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диспасеризации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«Муниципальная политика»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</si>
  <si>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</si>
  <si>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</si>
  <si>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</si>
  <si>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951 0801 06200S3850 611</t>
  </si>
  <si>
    <t xml:space="preserve">Глава Администрации    _______________________    </t>
  </si>
  <si>
    <t xml:space="preserve">        О.Н. Здроб</t>
  </si>
  <si>
    <t>951 0502 05100S3660 810</t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</si>
  <si>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сельское поселение"                                                             </t>
    </r>
  </si>
  <si>
    <t>О.А Скорикова</t>
  </si>
  <si>
    <t xml:space="preserve">Расходы на выплаты персоналу в целях обеспечения выполнения функций государственными (муниципальными) органами, учреждениями, органами управления государственными внебюджетными фондами
</t>
  </si>
  <si>
    <t xml:space="preserve">951 0104 0120000110 100 </t>
  </si>
  <si>
    <t xml:space="preserve">951 0104 0120000190 200 </t>
  </si>
  <si>
    <t xml:space="preserve">Иные бюджетные ассигнования
</t>
  </si>
  <si>
    <t>951 0113 0120099990 800</t>
  </si>
  <si>
    <t>951 0113 0210020240 800</t>
  </si>
  <si>
    <t>951 0104 9990072390 200</t>
  </si>
  <si>
    <t>951 0113 0220020020 200</t>
  </si>
  <si>
    <t>951 0113 0220020260 200</t>
  </si>
  <si>
    <t>951 0113 0240020280 200</t>
  </si>
  <si>
    <t xml:space="preserve">951 0203 9990051180 100 </t>
  </si>
  <si>
    <t>951 0113 9990020230 200</t>
  </si>
  <si>
    <t>951 0203 9990051180 200</t>
  </si>
  <si>
    <t>951 0309 0310020030 200</t>
  </si>
  <si>
    <t>951 0309 0340020250 200</t>
  </si>
  <si>
    <t>951 0409 0410020060 200</t>
  </si>
  <si>
    <t>951 0409 04100S3510 200</t>
  </si>
  <si>
    <t>951 0409 0420020220 200</t>
  </si>
  <si>
    <t xml:space="preserve">Предоставление субсидий бюджетным, автономным учреждениям и иным некоммерческим организациям
</t>
  </si>
  <si>
    <t>951 0801 0620000590 600</t>
  </si>
  <si>
    <t>951 0705 0210020010 200</t>
  </si>
  <si>
    <t>951 0503 0520099990 800</t>
  </si>
  <si>
    <t>951 0502 0510020090 200</t>
  </si>
  <si>
    <t>951 0502 05100S3660 800</t>
  </si>
  <si>
    <t>951 0503 0520020120 200</t>
  </si>
  <si>
    <t>951 0503 0520020130 200</t>
  </si>
  <si>
    <t>951 0503 0520020140 200</t>
  </si>
  <si>
    <t>951 0503 0520020210 200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</si>
  <si>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</si>
  <si>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</si>
  <si>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</si>
  <si>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Коммунальное хозяйство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</si>
  <si>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 </t>
  </si>
  <si>
    <t xml:space="preserve">Расходы на предоставление субсидий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 </t>
  </si>
  <si>
    <t xml:space="preserve">Закупка товаров, работ  и услуг для обеспечения государственных (муниципальных) нужд
</t>
  </si>
  <si>
    <t xml:space="preserve">Закупка товаров, работ и  услуг для обеспечения государственных (муниципальных) нужд
</t>
  </si>
  <si>
    <t xml:space="preserve"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 </t>
  </si>
  <si>
    <t xml:space="preserve">Закупка товаров, работ и услуг для обеспечения государственных (муниципальных) нужд
</t>
  </si>
  <si>
    <t>Иные закупка товаров, работ и услуг для обеспечения государственных (муниципальных) нужд</t>
  </si>
  <si>
    <t>Подпрограмма "Улучшение условий и охраны труда в Табунщиковском сельском поселении"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</si>
  <si>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</si>
  <si>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поселения" муниципальной программы Табунщиковского сельского поселения «Развитие транспортной системы»</t>
  </si>
  <si>
    <t>Профессиональная подготовка, переподготовка и повышение квалификации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</si>
  <si>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Табун-щиковском сельском поселении» муниципальной программы Табунщиковского сельского поселения «Муниципальная политика»</t>
  </si>
  <si>
    <t>951 0801 06200S3850 600</t>
  </si>
  <si>
    <t>951 0801 06200S3850 610</t>
  </si>
  <si>
    <t xml:space="preserve">Закупка товаров работ и услуг для обеспечения государственных (муниципальных) нужд
</t>
  </si>
  <si>
    <t>951 0502 0500000000 000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</si>
  <si>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</si>
  <si>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</si>
  <si>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</si>
  <si>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</si>
  <si>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 xml:space="preserve"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Табунщиковского сельского поселения </t>
  </si>
  <si>
    <t xml:space="preserve">951 0107 9990090350 000 </t>
  </si>
  <si>
    <t xml:space="preserve">Иные бюджетные ассигнования
 </t>
  </si>
  <si>
    <t>Специальные расходы</t>
  </si>
  <si>
    <t xml:space="preserve">951 0107 9990090350 800 </t>
  </si>
  <si>
    <t xml:space="preserve">951 0107 9990090350 880 </t>
  </si>
  <si>
    <t>Резервные фонды</t>
  </si>
  <si>
    <t>951 0111 0000000000 000</t>
  </si>
  <si>
    <t>951 0111 9900000000 000</t>
  </si>
  <si>
    <t>Финансовое обеспечение непредвиденных расходов</t>
  </si>
  <si>
    <t>951 0111 9910000000 000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</si>
  <si>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</si>
  <si>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951 0111 9910090100 000</t>
  </si>
  <si>
    <t>Резервые средства</t>
  </si>
  <si>
    <t>951 0111 9910090100 870</t>
  </si>
  <si>
    <t>951 0111 9910090100 800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</si>
  <si>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</si>
  <si>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951 0309 0330000000 000</t>
  </si>
  <si>
    <t>Мероприятия по предупреждению происшествий на вод-ных объектах в рамках подпрограммы «Обеспечение безо-пасности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</si>
  <si>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951 0309 0330020050 000</t>
  </si>
  <si>
    <t>951 0309 0330020050 240</t>
  </si>
  <si>
    <t>951 0309 0330020050 244</t>
  </si>
  <si>
    <t>951 0309 0330020050 200</t>
  </si>
  <si>
    <t>951 0502 05100S3660 811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</si>
  <si>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
</t>
  </si>
  <si>
    <t>Социальная политика</t>
  </si>
  <si>
    <t>951 1000 0000000000 000</t>
  </si>
  <si>
    <t>Пенсионное обеспечение</t>
  </si>
  <si>
    <t>951 1001 0000000000 000</t>
  </si>
  <si>
    <t>Муниципальная программа Табунщиковского сельского поселения "Муниципальная политика"</t>
  </si>
  <si>
    <t>951 1001 0200000000 000</t>
  </si>
  <si>
    <t>Подпрограмма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</si>
  <si>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</si>
  <si>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</si>
  <si>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951 1001 0230010010 000</t>
  </si>
  <si>
    <t>Социальные выплаты гражданам, кроме публичных нормативных социальных выплат</t>
  </si>
  <si>
    <t>951 1001 0230010010 320</t>
  </si>
  <si>
    <t>Пособия, компенсации и иные социальные выплаты гражданам, кроме публичных нормативных обязательств</t>
  </si>
  <si>
    <t>951 1001 0230010010 321</t>
  </si>
  <si>
    <t>Физическая культура и спорт</t>
  </si>
  <si>
    <t>951 1100 0000000000 000</t>
  </si>
  <si>
    <t>Массовый спорт</t>
  </si>
  <si>
    <t>951 1102 0000000000 000</t>
  </si>
  <si>
    <t>Муниципальная программа Табунщиковского сельского поселения "Развитие физической культуры и спорта"</t>
  </si>
  <si>
    <t>951 1102 0700000000 000</t>
  </si>
  <si>
    <t xml:space="preserve">Подпрограмма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 </t>
  </si>
  <si>
    <t>951 1102 0720000000 000</t>
  </si>
  <si>
    <t xml:space="preserve">Мероприятия по спортивной и физкультурно-оздоровительной деятельности в Табунщиковском сель-ском поселении в рамках подпрограммы «Развитие физкультурно-спортивной деятельности» муниципальной про-граммы Табунщиковского сельского поселения «Развитие физической культуры и спорта» </t>
  </si>
  <si>
    <t>Подпрограмма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</si>
  <si>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 </t>
  </si>
  <si>
    <t>951 1102 0720020170 000</t>
  </si>
  <si>
    <t>951 1102 0720020170 240</t>
  </si>
  <si>
    <t>951 1102 0720020170 244</t>
  </si>
  <si>
    <t>951 1102 0720020170 200</t>
  </si>
  <si>
    <t>951 1102 0710020160 244</t>
  </si>
  <si>
    <t>951 1102 0710020160 240</t>
  </si>
  <si>
    <t>951 1102 0710020160 000</t>
  </si>
  <si>
    <t>951 1102 0710000000 000</t>
  </si>
  <si>
    <t>951 1102 0710020160 200</t>
  </si>
  <si>
    <t>Социальное обеспечение и иные выплаты населению</t>
  </si>
  <si>
    <t>951 1001 0230010010 300</t>
  </si>
  <si>
    <t>"12" февраля 2018г.</t>
  </si>
  <si>
    <t xml:space="preserve">                 на 1 марта 2018 г.</t>
  </si>
  <si>
    <t>01.03.2018.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</si>
</sst>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&quot;-&quot;??_);_(@_)"/>
    <numFmt numFmtId="185" formatCode="#,##0.000"/>
    <numFmt numFmtId="186" formatCode="#,##0.0000"/>
    <numFmt numFmtId="187" formatCode="#,##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2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4" xfId="55" applyNumberFormat="1" applyBorder="1" applyAlignment="1">
      <alignment horizontal="center"/>
      <protection/>
    </xf>
    <xf numFmtId="49" fontId="14" fillId="0" borderId="25" xfId="55" applyNumberFormat="1" applyFont="1" applyBorder="1" applyAlignment="1">
      <alignment horizontal="center"/>
      <protection/>
    </xf>
    <xf numFmtId="1" fontId="14" fillId="0" borderId="26" xfId="55" applyNumberFormat="1" applyBorder="1" applyAlignment="1">
      <alignment horizontal="center"/>
      <protection/>
    </xf>
    <xf numFmtId="1" fontId="14" fillId="0" borderId="27" xfId="55" applyNumberForma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49" fontId="14" fillId="0" borderId="33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49" fontId="14" fillId="0" borderId="20" xfId="0" applyNumberFormat="1" applyFont="1" applyFill="1" applyBorder="1" applyAlignment="1">
      <alignment horizontal="center" vertical="top" wrapText="1"/>
    </xf>
    <xf numFmtId="49" fontId="14" fillId="0" borderId="34" xfId="0" applyNumberFormat="1" applyFont="1" applyBorder="1" applyAlignment="1">
      <alignment horizontal="center" vertical="top" wrapText="1"/>
    </xf>
    <xf numFmtId="49" fontId="14" fillId="0" borderId="3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17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right" wrapText="1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14" fillId="0" borderId="31" xfId="0" applyNumberFormat="1" applyFont="1" applyFill="1" applyBorder="1" applyAlignment="1">
      <alignment horizontal="center"/>
    </xf>
    <xf numFmtId="4" fontId="14" fillId="0" borderId="22" xfId="55" applyNumberFormat="1" applyFont="1" applyBorder="1" applyAlignment="1">
      <alignment horizontal="center"/>
      <protection/>
    </xf>
    <xf numFmtId="4" fontId="14" fillId="0" borderId="36" xfId="55" applyNumberFormat="1" applyFont="1" applyBorder="1" applyAlignment="1">
      <alignment horizontal="center"/>
      <protection/>
    </xf>
    <xf numFmtId="4" fontId="14" fillId="0" borderId="37" xfId="55" applyNumberFormat="1" applyFont="1" applyBorder="1" applyAlignment="1">
      <alignment horizontal="center"/>
      <protection/>
    </xf>
    <xf numFmtId="4" fontId="14" fillId="0" borderId="38" xfId="55" applyNumberFormat="1" applyFont="1" applyBorder="1" applyAlignment="1">
      <alignment horizontal="center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41" xfId="0" applyNumberFormat="1" applyFont="1" applyFill="1" applyBorder="1" applyAlignment="1">
      <alignment horizontal="right"/>
    </xf>
    <xf numFmtId="4" fontId="14" fillId="0" borderId="41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 vertical="top" wrapText="1"/>
    </xf>
    <xf numFmtId="0" fontId="31" fillId="0" borderId="14" xfId="33" applyNumberFormat="1" applyFont="1" applyFill="1" applyBorder="1" applyAlignment="1">
      <alignment horizontal="left" wrapText="1" readingOrder="1"/>
      <protection/>
    </xf>
    <xf numFmtId="49" fontId="32" fillId="0" borderId="31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/>
    </xf>
    <xf numFmtId="4" fontId="32" fillId="0" borderId="18" xfId="0" applyNumberFormat="1" applyFont="1" applyFill="1" applyBorder="1" applyAlignment="1">
      <alignment horizontal="right" wrapText="1"/>
    </xf>
    <xf numFmtId="49" fontId="32" fillId="0" borderId="30" xfId="0" applyNumberFormat="1" applyFont="1" applyBorder="1" applyAlignment="1">
      <alignment horizontal="center"/>
    </xf>
    <xf numFmtId="49" fontId="32" fillId="0" borderId="16" xfId="0" applyNumberFormat="1" applyFont="1" applyBorder="1" applyAlignment="1">
      <alignment/>
    </xf>
    <xf numFmtId="4" fontId="32" fillId="0" borderId="17" xfId="0" applyNumberFormat="1" applyFont="1" applyFill="1" applyBorder="1" applyAlignment="1">
      <alignment horizontal="right"/>
    </xf>
    <xf numFmtId="4" fontId="32" fillId="0" borderId="41" xfId="0" applyNumberFormat="1" applyFont="1" applyFill="1" applyBorder="1" applyAlignment="1">
      <alignment horizontal="right"/>
    </xf>
    <xf numFmtId="0" fontId="33" fillId="0" borderId="18" xfId="0" applyFont="1" applyFill="1" applyBorder="1" applyAlignment="1">
      <alignment vertical="top" wrapText="1"/>
    </xf>
    <xf numFmtId="0" fontId="33" fillId="0" borderId="18" xfId="0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right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vertical="top" wrapText="1"/>
    </xf>
    <xf numFmtId="0" fontId="14" fillId="0" borderId="42" xfId="0" applyNumberFormat="1" applyFont="1" applyBorder="1" applyAlignment="1">
      <alignment wrapText="1"/>
    </xf>
    <xf numFmtId="0" fontId="32" fillId="0" borderId="42" xfId="0" applyNumberFormat="1" applyFont="1" applyBorder="1" applyAlignment="1">
      <alignment wrapText="1"/>
    </xf>
    <xf numFmtId="49" fontId="32" fillId="0" borderId="43" xfId="0" applyNumberFormat="1" applyFont="1" applyBorder="1" applyAlignment="1">
      <alignment horizontal="center"/>
    </xf>
    <xf numFmtId="49" fontId="32" fillId="0" borderId="44" xfId="0" applyNumberFormat="1" applyFont="1" applyBorder="1" applyAlignment="1">
      <alignment horizontal="center"/>
    </xf>
    <xf numFmtId="4" fontId="32" fillId="0" borderId="25" xfId="0" applyNumberFormat="1" applyFont="1" applyBorder="1" applyAlignment="1">
      <alignment horizontal="right"/>
    </xf>
    <xf numFmtId="4" fontId="14" fillId="0" borderId="18" xfId="55" applyNumberFormat="1" applyFont="1" applyBorder="1" applyAlignment="1">
      <alignment horizontal="right"/>
      <protection/>
    </xf>
    <xf numFmtId="4" fontId="27" fillId="0" borderId="18" xfId="63" applyNumberFormat="1" applyFont="1" applyFill="1" applyBorder="1" applyAlignment="1">
      <alignment horizontal="right"/>
    </xf>
    <xf numFmtId="4" fontId="14" fillId="0" borderId="20" xfId="55" applyNumberFormat="1" applyFont="1" applyBorder="1" applyAlignment="1">
      <alignment horizontal="center"/>
      <protection/>
    </xf>
    <xf numFmtId="4" fontId="14" fillId="0" borderId="45" xfId="55" applyNumberFormat="1" applyFont="1" applyBorder="1" applyAlignment="1">
      <alignment horizontal="center"/>
      <protection/>
    </xf>
    <xf numFmtId="0" fontId="14" fillId="0" borderId="22" xfId="55" applyNumberFormat="1" applyFont="1" applyBorder="1" applyAlignment="1">
      <alignment wrapText="1"/>
      <protection/>
    </xf>
    <xf numFmtId="0" fontId="14" fillId="0" borderId="46" xfId="0" applyFont="1" applyBorder="1" applyAlignment="1">
      <alignment horizontal="left" vertical="center" wrapText="1"/>
    </xf>
    <xf numFmtId="0" fontId="14" fillId="0" borderId="46" xfId="55" applyNumberFormat="1" applyFont="1" applyBorder="1" applyAlignment="1">
      <alignment wrapText="1"/>
      <protection/>
    </xf>
    <xf numFmtId="0" fontId="14" fillId="0" borderId="47" xfId="55" applyNumberFormat="1" applyFont="1" applyBorder="1" applyAlignment="1">
      <alignment wrapText="1"/>
      <protection/>
    </xf>
    <xf numFmtId="0" fontId="14" fillId="0" borderId="48" xfId="55" applyNumberFormat="1" applyFont="1" applyBorder="1" applyAlignment="1">
      <alignment horizontal="center" wrapText="1"/>
      <protection/>
    </xf>
    <xf numFmtId="0" fontId="14" fillId="0" borderId="49" xfId="55" applyNumberFormat="1" applyFont="1" applyBorder="1" applyAlignment="1">
      <alignment wrapText="1"/>
      <protection/>
    </xf>
    <xf numFmtId="4" fontId="14" fillId="0" borderId="50" xfId="55" applyNumberFormat="1" applyFont="1" applyBorder="1" applyAlignment="1">
      <alignment horizontal="right"/>
      <protection/>
    </xf>
    <xf numFmtId="4" fontId="27" fillId="0" borderId="50" xfId="63" applyNumberFormat="1" applyFont="1" applyFill="1" applyBorder="1" applyAlignment="1">
      <alignment horizontal="right"/>
    </xf>
    <xf numFmtId="4" fontId="14" fillId="0" borderId="51" xfId="55" applyNumberFormat="1" applyFont="1" applyBorder="1" applyAlignment="1">
      <alignment horizontal="right"/>
      <protection/>
    </xf>
    <xf numFmtId="4" fontId="14" fillId="0" borderId="52" xfId="55" applyNumberFormat="1" applyBorder="1" applyAlignment="1">
      <alignment horizontal="right"/>
      <protection/>
    </xf>
    <xf numFmtId="4" fontId="14" fillId="0" borderId="33" xfId="55" applyNumberFormat="1" applyFont="1" applyBorder="1" applyAlignment="1">
      <alignment horizontal="right"/>
      <protection/>
    </xf>
    <xf numFmtId="4" fontId="27" fillId="0" borderId="46" xfId="63" applyNumberFormat="1" applyFont="1" applyFill="1" applyBorder="1" applyAlignment="1">
      <alignment horizontal="right"/>
    </xf>
    <xf numFmtId="4" fontId="14" fillId="0" borderId="53" xfId="55" applyNumberFormat="1" applyFont="1" applyBorder="1" applyAlignment="1">
      <alignment horizontal="right"/>
      <protection/>
    </xf>
    <xf numFmtId="49" fontId="14" fillId="0" borderId="21" xfId="55" applyNumberFormat="1" applyFont="1" applyBorder="1">
      <alignment/>
      <protection/>
    </xf>
    <xf numFmtId="4" fontId="14" fillId="0" borderId="37" xfId="55" applyNumberFormat="1" applyFont="1" applyBorder="1" applyAlignment="1">
      <alignment horizontal="right"/>
      <protection/>
    </xf>
    <xf numFmtId="49" fontId="14" fillId="0" borderId="17" xfId="55" applyNumberFormat="1" applyFont="1" applyBorder="1">
      <alignment/>
      <protection/>
    </xf>
    <xf numFmtId="4" fontId="14" fillId="0" borderId="54" xfId="55" applyNumberFormat="1" applyFont="1" applyBorder="1" applyAlignment="1">
      <alignment horizontal="right"/>
      <protection/>
    </xf>
    <xf numFmtId="4" fontId="14" fillId="0" borderId="18" xfId="55" applyNumberFormat="1" applyBorder="1" applyAlignment="1">
      <alignment horizontal="right"/>
      <protection/>
    </xf>
    <xf numFmtId="0" fontId="0" fillId="0" borderId="18" xfId="0" applyBorder="1" applyAlignment="1">
      <alignment horizontal="center"/>
    </xf>
    <xf numFmtId="4" fontId="27" fillId="0" borderId="18" xfId="0" applyNumberFormat="1" applyFont="1" applyBorder="1" applyAlignment="1" applyProtection="1">
      <alignment vertical="center" wrapText="1"/>
      <protection/>
    </xf>
    <xf numFmtId="4" fontId="14" fillId="0" borderId="16" xfId="55" applyNumberFormat="1" applyFont="1" applyBorder="1" applyAlignment="1">
      <alignment horizontal="right"/>
      <protection/>
    </xf>
    <xf numFmtId="0" fontId="27" fillId="0" borderId="18" xfId="0" applyFont="1" applyFill="1" applyBorder="1" applyAlignment="1">
      <alignment horizontal="justify" vertical="center" wrapText="1"/>
    </xf>
    <xf numFmtId="0" fontId="27" fillId="0" borderId="18" xfId="0" applyNumberFormat="1" applyFont="1" applyFill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187" fontId="14" fillId="0" borderId="55" xfId="55" applyNumberFormat="1" applyFont="1" applyBorder="1" applyAlignment="1" quotePrefix="1">
      <alignment horizontal="right"/>
      <protection/>
    </xf>
    <xf numFmtId="0" fontId="33" fillId="0" borderId="18" xfId="0" applyFont="1" applyBorder="1" applyAlignment="1">
      <alignment vertical="top" wrapText="1"/>
    </xf>
    <xf numFmtId="4" fontId="32" fillId="0" borderId="46" xfId="0" applyNumberFormat="1" applyFont="1" applyFill="1" applyBorder="1" applyAlignment="1">
      <alignment horizontal="right" wrapText="1"/>
    </xf>
    <xf numFmtId="4" fontId="14" fillId="0" borderId="46" xfId="0" applyNumberFormat="1" applyFont="1" applyFill="1" applyBorder="1" applyAlignment="1">
      <alignment horizontal="right"/>
    </xf>
    <xf numFmtId="4" fontId="14" fillId="0" borderId="46" xfId="0" applyNumberFormat="1" applyFont="1" applyFill="1" applyBorder="1" applyAlignment="1">
      <alignment horizontal="right" wrapText="1"/>
    </xf>
    <xf numFmtId="4" fontId="14" fillId="0" borderId="46" xfId="0" applyNumberFormat="1" applyFont="1" applyFill="1" applyBorder="1" applyAlignment="1" quotePrefix="1">
      <alignment horizontal="right" wrapText="1"/>
    </xf>
    <xf numFmtId="4" fontId="32" fillId="0" borderId="56" xfId="0" applyNumberFormat="1" applyFont="1" applyFill="1" applyBorder="1" applyAlignment="1">
      <alignment horizontal="right"/>
    </xf>
    <xf numFmtId="4" fontId="14" fillId="0" borderId="56" xfId="0" applyNumberFormat="1" applyFont="1" applyFill="1" applyBorder="1" applyAlignment="1">
      <alignment horizontal="right"/>
    </xf>
    <xf numFmtId="4" fontId="32" fillId="0" borderId="18" xfId="0" applyNumberFormat="1" applyFont="1" applyBorder="1" applyAlignment="1">
      <alignment horizontal="right"/>
    </xf>
    <xf numFmtId="4" fontId="32" fillId="0" borderId="57" xfId="0" applyNumberFormat="1" applyFont="1" applyFill="1" applyBorder="1" applyAlignment="1">
      <alignment horizontal="right"/>
    </xf>
    <xf numFmtId="4" fontId="14" fillId="0" borderId="22" xfId="0" applyNumberFormat="1" applyFont="1" applyFill="1" applyBorder="1" applyAlignment="1">
      <alignment horizontal="right"/>
    </xf>
    <xf numFmtId="4" fontId="14" fillId="0" borderId="48" xfId="0" applyNumberFormat="1" applyFont="1" applyFill="1" applyBorder="1" applyAlignment="1">
      <alignment horizontal="right"/>
    </xf>
    <xf numFmtId="0" fontId="30" fillId="0" borderId="58" xfId="33" applyNumberFormat="1" applyFont="1" applyFill="1" applyBorder="1" applyAlignment="1">
      <alignment horizontal="left" wrapText="1" readingOrder="1"/>
      <protection/>
    </xf>
    <xf numFmtId="0" fontId="30" fillId="0" borderId="39" xfId="33" applyNumberFormat="1" applyFont="1" applyFill="1" applyBorder="1" applyAlignment="1">
      <alignment horizontal="left" wrapText="1" readingOrder="1"/>
      <protection/>
    </xf>
    <xf numFmtId="49" fontId="14" fillId="0" borderId="59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60" xfId="0" applyNumberFormat="1" applyFont="1" applyBorder="1" applyAlignment="1">
      <alignment/>
    </xf>
    <xf numFmtId="49" fontId="14" fillId="0" borderId="61" xfId="0" applyNumberFormat="1" applyFont="1" applyBorder="1" applyAlignment="1">
      <alignment/>
    </xf>
    <xf numFmtId="4" fontId="14" fillId="0" borderId="20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4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6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2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  <xf numFmtId="4" fontId="14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27" fillId="0" borderId="18" xfId="0" applyNumberFormat="1" applyFont="1" applyBorder="1" applyAlignment="1" applyProtection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SheetLayoutView="100" zoomScalePageLayoutView="0" workbookViewId="0" topLeftCell="A32">
      <selection activeCell="G19" sqref="G19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3:6" ht="12.75">
      <c r="C1" s="155" t="s">
        <v>302</v>
      </c>
      <c r="D1" s="155"/>
      <c r="E1" s="155"/>
      <c r="F1" s="155"/>
    </row>
    <row r="2" spans="1:6" ht="15.75" customHeight="1" thickBot="1">
      <c r="A2" s="157" t="s">
        <v>123</v>
      </c>
      <c r="B2" s="157"/>
      <c r="C2" s="157"/>
      <c r="D2" s="157"/>
      <c r="E2" s="157"/>
      <c r="F2" s="2" t="s">
        <v>179</v>
      </c>
    </row>
    <row r="3" spans="2:6" ht="12.75">
      <c r="B3" s="158" t="s">
        <v>437</v>
      </c>
      <c r="C3" s="158"/>
      <c r="D3" s="162" t="s">
        <v>169</v>
      </c>
      <c r="E3" s="163"/>
      <c r="F3" s="4" t="s">
        <v>124</v>
      </c>
    </row>
    <row r="4" spans="2:6" ht="12.75">
      <c r="B4" s="5"/>
      <c r="C4" s="5"/>
      <c r="E4" s="3" t="s">
        <v>125</v>
      </c>
      <c r="F4" s="6" t="s">
        <v>438</v>
      </c>
    </row>
    <row r="5" spans="1:6" ht="12.75">
      <c r="A5" s="7" t="s">
        <v>180</v>
      </c>
      <c r="B5" s="3"/>
      <c r="C5" s="3"/>
      <c r="E5" s="3" t="s">
        <v>126</v>
      </c>
      <c r="F5" s="21" t="s">
        <v>173</v>
      </c>
    </row>
    <row r="6" spans="1:6" ht="12.75" customHeight="1">
      <c r="A6" s="159" t="s">
        <v>174</v>
      </c>
      <c r="B6" s="159"/>
      <c r="C6" s="159"/>
      <c r="E6" s="3" t="s">
        <v>127</v>
      </c>
      <c r="F6" s="8">
        <v>951</v>
      </c>
    </row>
    <row r="7" spans="1:6" ht="24.75" customHeight="1">
      <c r="A7" s="160" t="s">
        <v>321</v>
      </c>
      <c r="B7" s="161"/>
      <c r="C7" s="161"/>
      <c r="D7" s="161"/>
      <c r="F7" s="166">
        <v>60626455</v>
      </c>
    </row>
    <row r="8" spans="1:6" ht="9.75" customHeight="1">
      <c r="A8" s="7"/>
      <c r="B8" s="164"/>
      <c r="C8" s="165"/>
      <c r="D8" s="1"/>
      <c r="E8" s="3" t="s">
        <v>82</v>
      </c>
      <c r="F8" s="167"/>
    </row>
    <row r="9" spans="1:6" ht="9.75" customHeight="1">
      <c r="A9" s="7" t="s">
        <v>7</v>
      </c>
      <c r="B9" s="3"/>
      <c r="C9" s="3"/>
      <c r="F9" s="8"/>
    </row>
    <row r="10" spans="1:6" ht="9.75" customHeight="1">
      <c r="A10" s="7" t="s">
        <v>181</v>
      </c>
      <c r="B10" s="3"/>
      <c r="C10" s="3"/>
      <c r="F10" s="9">
        <v>383</v>
      </c>
    </row>
    <row r="11" spans="1:6" ht="18.75" customHeight="1">
      <c r="A11" s="156" t="s">
        <v>182</v>
      </c>
      <c r="B11" s="156"/>
      <c r="C11" s="156"/>
      <c r="D11" s="156"/>
      <c r="E11" s="156"/>
      <c r="F11" s="156"/>
    </row>
    <row r="12" spans="1:6" ht="51" customHeight="1">
      <c r="A12" s="39" t="s">
        <v>183</v>
      </c>
      <c r="B12" s="37" t="s">
        <v>184</v>
      </c>
      <c r="C12" s="37" t="s">
        <v>185</v>
      </c>
      <c r="D12" s="37" t="s">
        <v>186</v>
      </c>
      <c r="E12" s="99" t="s">
        <v>187</v>
      </c>
      <c r="F12" s="37" t="s">
        <v>128</v>
      </c>
    </row>
    <row r="13" spans="1:6" s="22" customFormat="1" ht="13.5" thickBot="1">
      <c r="A13" s="57">
        <v>1</v>
      </c>
      <c r="B13" s="38">
        <v>2</v>
      </c>
      <c r="C13" s="38">
        <v>3</v>
      </c>
      <c r="D13" s="38" t="s">
        <v>188</v>
      </c>
      <c r="E13" s="100" t="s">
        <v>189</v>
      </c>
      <c r="F13" s="38" t="s">
        <v>73</v>
      </c>
    </row>
    <row r="14" spans="1:6" s="3" customFormat="1" ht="11.25">
      <c r="A14" s="103" t="s">
        <v>145</v>
      </c>
      <c r="B14" s="104" t="s">
        <v>178</v>
      </c>
      <c r="C14" s="105" t="s">
        <v>190</v>
      </c>
      <c r="D14" s="106">
        <f>D17+D21+D29+D32</f>
        <v>8524600</v>
      </c>
      <c r="E14" s="144">
        <f>E15+E32</f>
        <v>1207870.16</v>
      </c>
      <c r="F14" s="143">
        <f>D14-E14</f>
        <v>7316729.84</v>
      </c>
    </row>
    <row r="15" spans="1:6" s="3" customFormat="1" ht="11.25" customHeight="1">
      <c r="A15" s="147" t="s">
        <v>214</v>
      </c>
      <c r="B15" s="149" t="s">
        <v>178</v>
      </c>
      <c r="C15" s="151" t="s">
        <v>79</v>
      </c>
      <c r="D15" s="153">
        <f>D17+D21+D29</f>
        <v>2016900</v>
      </c>
      <c r="E15" s="145">
        <f>E17+E21+E29</f>
        <v>120213.65000000001</v>
      </c>
      <c r="F15" s="176">
        <f aca="true" t="shared" si="0" ref="F15:F46">D15-E15</f>
        <v>1896686.35</v>
      </c>
    </row>
    <row r="16" spans="1:6" s="3" customFormat="1" ht="11.25" customHeight="1">
      <c r="A16" s="148"/>
      <c r="B16" s="150"/>
      <c r="C16" s="152"/>
      <c r="D16" s="154"/>
      <c r="E16" s="146"/>
      <c r="F16" s="177"/>
    </row>
    <row r="17" spans="1:6" s="3" customFormat="1" ht="11.25">
      <c r="A17" s="87" t="s">
        <v>191</v>
      </c>
      <c r="B17" s="88" t="s">
        <v>178</v>
      </c>
      <c r="C17" s="89" t="s">
        <v>80</v>
      </c>
      <c r="D17" s="94">
        <f>D18</f>
        <v>645500</v>
      </c>
      <c r="E17" s="137">
        <f>E18</f>
        <v>48878.44</v>
      </c>
      <c r="F17" s="178">
        <f t="shared" si="0"/>
        <v>596621.56</v>
      </c>
    </row>
    <row r="18" spans="1:6" s="3" customFormat="1" ht="18" customHeight="1">
      <c r="A18" s="76" t="s">
        <v>192</v>
      </c>
      <c r="B18" s="58" t="s">
        <v>178</v>
      </c>
      <c r="C18" s="59" t="s">
        <v>81</v>
      </c>
      <c r="D18" s="84">
        <f>D19</f>
        <v>645500</v>
      </c>
      <c r="E18" s="138">
        <f>E19</f>
        <v>48878.44</v>
      </c>
      <c r="F18" s="178">
        <f t="shared" si="0"/>
        <v>596621.56</v>
      </c>
    </row>
    <row r="19" spans="1:6" s="3" customFormat="1" ht="84.75" customHeight="1">
      <c r="A19" s="102" t="s">
        <v>8</v>
      </c>
      <c r="B19" s="58" t="s">
        <v>178</v>
      </c>
      <c r="C19" s="59" t="s">
        <v>314</v>
      </c>
      <c r="D19" s="84">
        <v>645500</v>
      </c>
      <c r="E19" s="139">
        <v>48878.44</v>
      </c>
      <c r="F19" s="178">
        <f t="shared" si="0"/>
        <v>596621.56</v>
      </c>
    </row>
    <row r="20" spans="1:6" s="3" customFormat="1" ht="57" customHeight="1">
      <c r="A20" s="76" t="s">
        <v>315</v>
      </c>
      <c r="B20" s="58" t="s">
        <v>178</v>
      </c>
      <c r="C20" s="59" t="s">
        <v>316</v>
      </c>
      <c r="D20" s="85" t="s">
        <v>142</v>
      </c>
      <c r="E20" s="139">
        <v>-60</v>
      </c>
      <c r="F20" s="178">
        <v>0</v>
      </c>
    </row>
    <row r="21" spans="1:6" s="3" customFormat="1" ht="11.25">
      <c r="A21" s="87" t="s">
        <v>62</v>
      </c>
      <c r="B21" s="91" t="s">
        <v>178</v>
      </c>
      <c r="C21" s="92" t="s">
        <v>104</v>
      </c>
      <c r="D21" s="90">
        <f>D22+D24</f>
        <v>1361000</v>
      </c>
      <c r="E21" s="137">
        <f>E22+E24</f>
        <v>69535.21</v>
      </c>
      <c r="F21" s="178">
        <f t="shared" si="0"/>
        <v>1291464.79</v>
      </c>
    </row>
    <row r="22" spans="1:6" s="3" customFormat="1" ht="11.25">
      <c r="A22" s="76" t="s">
        <v>63</v>
      </c>
      <c r="B22" s="58" t="s">
        <v>178</v>
      </c>
      <c r="C22" s="59" t="s">
        <v>105</v>
      </c>
      <c r="D22" s="61">
        <f>D23</f>
        <v>119000</v>
      </c>
      <c r="E22" s="139">
        <v>1350.96</v>
      </c>
      <c r="F22" s="178">
        <f t="shared" si="0"/>
        <v>117649.04</v>
      </c>
    </row>
    <row r="23" spans="1:6" s="3" customFormat="1" ht="45">
      <c r="A23" s="76" t="s">
        <v>91</v>
      </c>
      <c r="B23" s="58" t="s">
        <v>178</v>
      </c>
      <c r="C23" s="59" t="s">
        <v>106</v>
      </c>
      <c r="D23" s="61">
        <v>119000</v>
      </c>
      <c r="E23" s="139">
        <v>1334</v>
      </c>
      <c r="F23" s="178">
        <f t="shared" si="0"/>
        <v>117666</v>
      </c>
    </row>
    <row r="24" spans="1:6" s="3" customFormat="1" ht="15" customHeight="1">
      <c r="A24" s="76" t="s">
        <v>64</v>
      </c>
      <c r="B24" s="58" t="s">
        <v>178</v>
      </c>
      <c r="C24" s="59" t="s">
        <v>107</v>
      </c>
      <c r="D24" s="62">
        <f>D26+D28</f>
        <v>1242000</v>
      </c>
      <c r="E24" s="139">
        <v>68184.25</v>
      </c>
      <c r="F24" s="178">
        <f t="shared" si="0"/>
        <v>1173815.75</v>
      </c>
    </row>
    <row r="25" spans="1:6" s="3" customFormat="1" ht="11.25">
      <c r="A25" s="76" t="s">
        <v>208</v>
      </c>
      <c r="B25" s="58" t="s">
        <v>178</v>
      </c>
      <c r="C25" s="59" t="s">
        <v>6</v>
      </c>
      <c r="D25" s="61">
        <f>D26</f>
        <v>225000</v>
      </c>
      <c r="E25" s="139">
        <v>55043.63</v>
      </c>
      <c r="F25" s="178">
        <f t="shared" si="0"/>
        <v>169956.37</v>
      </c>
    </row>
    <row r="26" spans="1:6" s="3" customFormat="1" ht="53.25" customHeight="1">
      <c r="A26" s="76" t="s">
        <v>209</v>
      </c>
      <c r="B26" s="58" t="s">
        <v>178</v>
      </c>
      <c r="C26" s="59" t="s">
        <v>83</v>
      </c>
      <c r="D26" s="61">
        <v>225000</v>
      </c>
      <c r="E26" s="139">
        <v>55043.63</v>
      </c>
      <c r="F26" s="178">
        <f t="shared" si="0"/>
        <v>169956.37</v>
      </c>
    </row>
    <row r="27" spans="1:6" s="3" customFormat="1" ht="15.75" customHeight="1">
      <c r="A27" s="76" t="s">
        <v>84</v>
      </c>
      <c r="B27" s="58" t="s">
        <v>178</v>
      </c>
      <c r="C27" s="59" t="s">
        <v>85</v>
      </c>
      <c r="D27" s="61">
        <f>D28</f>
        <v>1017000</v>
      </c>
      <c r="E27" s="139">
        <v>13140.62</v>
      </c>
      <c r="F27" s="178">
        <f t="shared" si="0"/>
        <v>1003859.38</v>
      </c>
    </row>
    <row r="28" spans="1:6" s="3" customFormat="1" ht="64.5" customHeight="1">
      <c r="A28" s="76" t="s">
        <v>210</v>
      </c>
      <c r="B28" s="58" t="s">
        <v>178</v>
      </c>
      <c r="C28" s="59" t="s">
        <v>86</v>
      </c>
      <c r="D28" s="61">
        <v>1017000</v>
      </c>
      <c r="E28" s="139">
        <v>13140.62</v>
      </c>
      <c r="F28" s="178">
        <f t="shared" si="0"/>
        <v>1003859.38</v>
      </c>
    </row>
    <row r="29" spans="1:6" s="3" customFormat="1" ht="17.25" customHeight="1">
      <c r="A29" s="87" t="s">
        <v>172</v>
      </c>
      <c r="B29" s="88" t="s">
        <v>178</v>
      </c>
      <c r="C29" s="89" t="s">
        <v>108</v>
      </c>
      <c r="D29" s="90">
        <f>D30</f>
        <v>10400</v>
      </c>
      <c r="E29" s="137">
        <v>1800</v>
      </c>
      <c r="F29" s="178">
        <f t="shared" si="0"/>
        <v>8600</v>
      </c>
    </row>
    <row r="30" spans="1:6" s="3" customFormat="1" ht="54.75" customHeight="1">
      <c r="A30" s="76" t="s">
        <v>281</v>
      </c>
      <c r="B30" s="77" t="s">
        <v>178</v>
      </c>
      <c r="C30" s="59" t="s">
        <v>282</v>
      </c>
      <c r="D30" s="62">
        <f>D31</f>
        <v>10400</v>
      </c>
      <c r="E30" s="139">
        <v>1800</v>
      </c>
      <c r="F30" s="178">
        <f t="shared" si="0"/>
        <v>8600</v>
      </c>
    </row>
    <row r="31" spans="1:6" s="3" customFormat="1" ht="78" customHeight="1">
      <c r="A31" s="76" t="s">
        <v>283</v>
      </c>
      <c r="B31" s="58" t="s">
        <v>178</v>
      </c>
      <c r="C31" s="59" t="s">
        <v>284</v>
      </c>
      <c r="D31" s="62">
        <v>10400</v>
      </c>
      <c r="E31" s="139">
        <v>1800</v>
      </c>
      <c r="F31" s="178">
        <f t="shared" si="0"/>
        <v>8600</v>
      </c>
    </row>
    <row r="32" spans="1:6" ht="12.75">
      <c r="A32" s="87" t="s">
        <v>65</v>
      </c>
      <c r="B32" s="88" t="s">
        <v>178</v>
      </c>
      <c r="C32" s="89" t="s">
        <v>109</v>
      </c>
      <c r="D32" s="93">
        <f>D33</f>
        <v>6507700</v>
      </c>
      <c r="E32" s="141">
        <f>SUM(E33,)</f>
        <v>1087656.51</v>
      </c>
      <c r="F32" s="178">
        <f t="shared" si="0"/>
        <v>5420043.49</v>
      </c>
    </row>
    <row r="33" spans="1:6" ht="33.75">
      <c r="A33" s="76" t="s">
        <v>110</v>
      </c>
      <c r="B33" s="58" t="s">
        <v>178</v>
      </c>
      <c r="C33" s="59" t="s">
        <v>111</v>
      </c>
      <c r="D33" s="61">
        <f>D34+D37+D42</f>
        <v>6507700</v>
      </c>
      <c r="E33" s="142">
        <v>1087656.51</v>
      </c>
      <c r="F33" s="178">
        <f t="shared" si="0"/>
        <v>5420043.49</v>
      </c>
    </row>
    <row r="34" spans="1:6" ht="22.5">
      <c r="A34" s="76" t="s">
        <v>211</v>
      </c>
      <c r="B34" s="58" t="s">
        <v>178</v>
      </c>
      <c r="C34" s="59" t="s">
        <v>257</v>
      </c>
      <c r="D34" s="61">
        <f>D35</f>
        <v>4732400</v>
      </c>
      <c r="E34" s="142">
        <v>946400</v>
      </c>
      <c r="F34" s="178">
        <f t="shared" si="0"/>
        <v>3786000</v>
      </c>
    </row>
    <row r="35" spans="1:6" ht="22.5">
      <c r="A35" s="76" t="s">
        <v>66</v>
      </c>
      <c r="B35" s="58" t="s">
        <v>178</v>
      </c>
      <c r="C35" s="59" t="s">
        <v>258</v>
      </c>
      <c r="D35" s="61">
        <f>D36</f>
        <v>4732400</v>
      </c>
      <c r="E35" s="142">
        <v>946400</v>
      </c>
      <c r="F35" s="178">
        <f t="shared" si="0"/>
        <v>3786000</v>
      </c>
    </row>
    <row r="36" spans="1:6" ht="22.5">
      <c r="A36" s="76" t="s">
        <v>92</v>
      </c>
      <c r="B36" s="58" t="s">
        <v>178</v>
      </c>
      <c r="C36" s="59" t="s">
        <v>259</v>
      </c>
      <c r="D36" s="61">
        <v>4732400</v>
      </c>
      <c r="E36" s="142">
        <v>946400</v>
      </c>
      <c r="F36" s="178">
        <f t="shared" si="0"/>
        <v>3786000</v>
      </c>
    </row>
    <row r="37" spans="1:6" ht="22.5">
      <c r="A37" s="76" t="s">
        <v>212</v>
      </c>
      <c r="B37" s="58" t="s">
        <v>178</v>
      </c>
      <c r="C37" s="59" t="s">
        <v>260</v>
      </c>
      <c r="D37" s="61">
        <f>D38+D40</f>
        <v>189700</v>
      </c>
      <c r="E37" s="139">
        <v>47575</v>
      </c>
      <c r="F37" s="178">
        <f t="shared" si="0"/>
        <v>142125</v>
      </c>
    </row>
    <row r="38" spans="1:6" ht="33.75">
      <c r="A38" s="76" t="s">
        <v>67</v>
      </c>
      <c r="B38" s="58" t="s">
        <v>178</v>
      </c>
      <c r="C38" s="59" t="s">
        <v>261</v>
      </c>
      <c r="D38" s="62">
        <f>D39</f>
        <v>189500</v>
      </c>
      <c r="E38" s="139">
        <v>47375</v>
      </c>
      <c r="F38" s="178">
        <f t="shared" si="0"/>
        <v>142125</v>
      </c>
    </row>
    <row r="39" spans="1:6" ht="45">
      <c r="A39" s="76" t="s">
        <v>93</v>
      </c>
      <c r="B39" s="58" t="s">
        <v>178</v>
      </c>
      <c r="C39" s="59" t="s">
        <v>262</v>
      </c>
      <c r="D39" s="62">
        <v>189500</v>
      </c>
      <c r="E39" s="139">
        <v>47375</v>
      </c>
      <c r="F39" s="178">
        <f t="shared" si="0"/>
        <v>142125</v>
      </c>
    </row>
    <row r="40" spans="1:6" ht="33.75">
      <c r="A40" s="76" t="s">
        <v>213</v>
      </c>
      <c r="B40" s="58" t="s">
        <v>178</v>
      </c>
      <c r="C40" s="59" t="s">
        <v>263</v>
      </c>
      <c r="D40" s="61">
        <v>200</v>
      </c>
      <c r="E40" s="61">
        <v>200</v>
      </c>
      <c r="F40" s="178">
        <f t="shared" si="0"/>
        <v>0</v>
      </c>
    </row>
    <row r="41" spans="1:6" ht="33.75">
      <c r="A41" s="76" t="s">
        <v>94</v>
      </c>
      <c r="B41" s="58" t="s">
        <v>178</v>
      </c>
      <c r="C41" s="59" t="s">
        <v>264</v>
      </c>
      <c r="D41" s="61">
        <v>200</v>
      </c>
      <c r="E41" s="61">
        <v>200</v>
      </c>
      <c r="F41" s="178">
        <f t="shared" si="0"/>
        <v>0</v>
      </c>
    </row>
    <row r="42" spans="1:6" ht="18" customHeight="1">
      <c r="A42" s="76" t="s">
        <v>68</v>
      </c>
      <c r="B42" s="58" t="s">
        <v>178</v>
      </c>
      <c r="C42" s="60" t="s">
        <v>265</v>
      </c>
      <c r="D42" s="61">
        <f>D43+D45</f>
        <v>1585600</v>
      </c>
      <c r="E42" s="61">
        <v>93681.51</v>
      </c>
      <c r="F42" s="178">
        <f t="shared" si="0"/>
        <v>1491918.49</v>
      </c>
    </row>
    <row r="43" spans="1:6" ht="57" customHeight="1">
      <c r="A43" s="132" t="s">
        <v>351</v>
      </c>
      <c r="B43" s="58" t="s">
        <v>178</v>
      </c>
      <c r="C43" s="60" t="s">
        <v>266</v>
      </c>
      <c r="D43" s="61">
        <f>D44</f>
        <v>1255700</v>
      </c>
      <c r="E43" s="61">
        <v>93681.51</v>
      </c>
      <c r="F43" s="178">
        <f t="shared" si="0"/>
        <v>1162018.49</v>
      </c>
    </row>
    <row r="44" spans="1:6" ht="67.5">
      <c r="A44" s="132" t="s">
        <v>352</v>
      </c>
      <c r="B44" s="58" t="s">
        <v>178</v>
      </c>
      <c r="C44" s="59" t="s">
        <v>267</v>
      </c>
      <c r="D44" s="61">
        <v>1255700</v>
      </c>
      <c r="E44" s="61">
        <v>93681.51</v>
      </c>
      <c r="F44" s="178">
        <f t="shared" si="0"/>
        <v>1162018.49</v>
      </c>
    </row>
    <row r="45" spans="1:6" ht="22.5">
      <c r="A45" s="76" t="s">
        <v>305</v>
      </c>
      <c r="B45" s="58" t="s">
        <v>178</v>
      </c>
      <c r="C45" s="60" t="s">
        <v>303</v>
      </c>
      <c r="D45" s="61">
        <f>D46</f>
        <v>329900</v>
      </c>
      <c r="E45" s="140">
        <v>0</v>
      </c>
      <c r="F45" s="178">
        <f t="shared" si="0"/>
        <v>329900</v>
      </c>
    </row>
    <row r="46" spans="1:6" ht="21.75" customHeight="1">
      <c r="A46" s="76" t="s">
        <v>95</v>
      </c>
      <c r="B46" s="58" t="s">
        <v>178</v>
      </c>
      <c r="C46" s="59" t="s">
        <v>304</v>
      </c>
      <c r="D46" s="61">
        <v>329900</v>
      </c>
      <c r="E46" s="140">
        <v>0</v>
      </c>
      <c r="F46" s="178">
        <f t="shared" si="0"/>
        <v>329900</v>
      </c>
    </row>
  </sheetData>
  <sheetProtection/>
  <mergeCells count="15">
    <mergeCell ref="C1:F1"/>
    <mergeCell ref="A11:F11"/>
    <mergeCell ref="A2:E2"/>
    <mergeCell ref="B3:C3"/>
    <mergeCell ref="A6:C6"/>
    <mergeCell ref="A7:D7"/>
    <mergeCell ref="D3:E3"/>
    <mergeCell ref="B8:C8"/>
    <mergeCell ref="F7:F8"/>
    <mergeCell ref="E15:E16"/>
    <mergeCell ref="F15:F16"/>
    <mergeCell ref="A15:A16"/>
    <mergeCell ref="B15:B16"/>
    <mergeCell ref="C15:C16"/>
    <mergeCell ref="D15:D1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view="pageBreakPreview" zoomScaleSheetLayoutView="100" zoomScalePageLayoutView="0" workbookViewId="0" topLeftCell="A166">
      <selection activeCell="E129" sqref="E129"/>
    </sheetView>
  </sheetViews>
  <sheetFormatPr defaultColWidth="8.875" defaultRowHeight="12.75"/>
  <cols>
    <col min="1" max="1" width="34.00390625" style="23" customWidth="1"/>
    <col min="2" max="2" width="4.625" style="11" customWidth="1"/>
    <col min="3" max="3" width="22.00390625" style="11" customWidth="1"/>
    <col min="4" max="4" width="12.25390625" style="11" customWidth="1"/>
    <col min="5" max="5" width="11.875" style="11" customWidth="1"/>
    <col min="6" max="6" width="12.25390625" style="11" customWidth="1"/>
    <col min="7" max="16384" width="8.875" style="11" customWidth="1"/>
  </cols>
  <sheetData>
    <row r="1" spans="5:6" ht="11.25">
      <c r="E1" s="169" t="s">
        <v>146</v>
      </c>
      <c r="F1" s="169"/>
    </row>
    <row r="2" spans="1:6" ht="21" customHeight="1">
      <c r="A2" s="168" t="s">
        <v>69</v>
      </c>
      <c r="B2" s="168"/>
      <c r="C2" s="168"/>
      <c r="D2" s="168"/>
      <c r="E2" s="168"/>
      <c r="F2" s="168"/>
    </row>
    <row r="3" spans="1:6" ht="33" customHeight="1">
      <c r="A3" s="40" t="s">
        <v>183</v>
      </c>
      <c r="B3" s="40" t="s">
        <v>184</v>
      </c>
      <c r="C3" s="40" t="s">
        <v>70</v>
      </c>
      <c r="D3" s="40" t="s">
        <v>139</v>
      </c>
      <c r="E3" s="40" t="s">
        <v>72</v>
      </c>
      <c r="F3" s="40" t="s">
        <v>128</v>
      </c>
    </row>
    <row r="4" spans="1:6" s="24" customFormat="1" ht="11.25">
      <c r="A4" s="56">
        <v>1</v>
      </c>
      <c r="B4" s="56">
        <v>2</v>
      </c>
      <c r="C4" s="56">
        <v>3</v>
      </c>
      <c r="D4" s="56" t="s">
        <v>188</v>
      </c>
      <c r="E4" s="56" t="s">
        <v>189</v>
      </c>
      <c r="F4" s="56" t="s">
        <v>73</v>
      </c>
    </row>
    <row r="5" spans="1:8" ht="11.25">
      <c r="A5" s="95" t="s">
        <v>150</v>
      </c>
      <c r="B5" s="96" t="s">
        <v>151</v>
      </c>
      <c r="C5" s="96"/>
      <c r="D5" s="98">
        <f>D6</f>
        <v>8514600</v>
      </c>
      <c r="E5" s="98">
        <f>E6</f>
        <v>783935.43</v>
      </c>
      <c r="F5" s="98">
        <f>D5-E5</f>
        <v>7730664.57</v>
      </c>
      <c r="H5" s="25"/>
    </row>
    <row r="6" spans="1:8" ht="22.5">
      <c r="A6" s="63" t="s">
        <v>152</v>
      </c>
      <c r="B6" s="64" t="s">
        <v>151</v>
      </c>
      <c r="C6" s="69" t="s">
        <v>9</v>
      </c>
      <c r="D6" s="65">
        <f>D7+D74+D86+D104+D121+D164+D156+D175+D183</f>
        <v>8514600</v>
      </c>
      <c r="E6" s="65">
        <f>E7+E74+E86+E104+E121+E164+E156+E175+E183</f>
        <v>783935.43</v>
      </c>
      <c r="F6" s="65">
        <f aca="true" t="shared" si="0" ref="F6:F69">D6-E6</f>
        <v>7730664.57</v>
      </c>
      <c r="H6" s="25"/>
    </row>
    <row r="7" spans="1:9" ht="11.25">
      <c r="A7" s="95" t="s">
        <v>129</v>
      </c>
      <c r="B7" s="96" t="s">
        <v>151</v>
      </c>
      <c r="C7" s="97" t="s">
        <v>10</v>
      </c>
      <c r="D7" s="98">
        <f>D8+D39+D27+D33</f>
        <v>4134100</v>
      </c>
      <c r="E7" s="98">
        <f>E8+E39+E27</f>
        <v>367013.19</v>
      </c>
      <c r="F7" s="65">
        <f t="shared" si="0"/>
        <v>3767086.81</v>
      </c>
      <c r="H7" s="26"/>
      <c r="I7" s="25"/>
    </row>
    <row r="8" spans="1:8" ht="45.75" customHeight="1">
      <c r="A8" s="63" t="s">
        <v>130</v>
      </c>
      <c r="B8" s="64" t="s">
        <v>151</v>
      </c>
      <c r="C8" s="69" t="s">
        <v>11</v>
      </c>
      <c r="D8" s="101">
        <f>D9+D21</f>
        <v>3757000</v>
      </c>
      <c r="E8" s="65">
        <f>E9+E21</f>
        <v>345344.19</v>
      </c>
      <c r="F8" s="65">
        <f t="shared" si="0"/>
        <v>3411655.81</v>
      </c>
      <c r="H8" s="25"/>
    </row>
    <row r="9" spans="1:8" ht="38.25" customHeight="1">
      <c r="A9" s="63" t="s">
        <v>15</v>
      </c>
      <c r="B9" s="64" t="s">
        <v>151</v>
      </c>
      <c r="C9" s="69" t="s">
        <v>14</v>
      </c>
      <c r="D9" s="65">
        <f>D10</f>
        <v>3756800</v>
      </c>
      <c r="E9" s="65">
        <f>E10</f>
        <v>345344.19</v>
      </c>
      <c r="F9" s="65">
        <f t="shared" si="0"/>
        <v>3411455.81</v>
      </c>
      <c r="H9" s="25"/>
    </row>
    <row r="10" spans="1:8" ht="58.5" customHeight="1">
      <c r="A10" s="63" t="s">
        <v>16</v>
      </c>
      <c r="B10" s="64" t="s">
        <v>151</v>
      </c>
      <c r="C10" s="69" t="s">
        <v>12</v>
      </c>
      <c r="D10" s="65">
        <f>D11+D17</f>
        <v>3756800</v>
      </c>
      <c r="E10" s="65">
        <f>E11+E17</f>
        <v>345344.19</v>
      </c>
      <c r="F10" s="65">
        <f t="shared" si="0"/>
        <v>3411455.81</v>
      </c>
      <c r="H10" s="25"/>
    </row>
    <row r="11" spans="1:8" ht="104.25" customHeight="1">
      <c r="A11" s="63" t="s">
        <v>17</v>
      </c>
      <c r="B11" s="64" t="s">
        <v>151</v>
      </c>
      <c r="C11" s="69" t="s">
        <v>61</v>
      </c>
      <c r="D11" s="65">
        <f>D13</f>
        <v>3142600</v>
      </c>
      <c r="E11" s="65">
        <f>E13</f>
        <v>286658.06</v>
      </c>
      <c r="F11" s="65">
        <f t="shared" si="0"/>
        <v>2855941.94</v>
      </c>
      <c r="H11" s="25"/>
    </row>
    <row r="12" spans="1:8" ht="78" customHeight="1">
      <c r="A12" s="63" t="s">
        <v>323</v>
      </c>
      <c r="B12" s="64">
        <v>200</v>
      </c>
      <c r="C12" s="69" t="s">
        <v>324</v>
      </c>
      <c r="D12" s="65">
        <f>D13</f>
        <v>3142600</v>
      </c>
      <c r="E12" s="65">
        <v>286658.06</v>
      </c>
      <c r="F12" s="65">
        <f t="shared" si="0"/>
        <v>2855941.94</v>
      </c>
      <c r="H12" s="25"/>
    </row>
    <row r="13" spans="1:8" ht="23.25" customHeight="1">
      <c r="A13" s="63" t="s">
        <v>219</v>
      </c>
      <c r="B13" s="64">
        <v>200</v>
      </c>
      <c r="C13" s="69" t="s">
        <v>218</v>
      </c>
      <c r="D13" s="65">
        <f>D14+D15+D16</f>
        <v>3142600</v>
      </c>
      <c r="E13" s="65">
        <v>286658.06</v>
      </c>
      <c r="F13" s="65">
        <f t="shared" si="0"/>
        <v>2855941.94</v>
      </c>
      <c r="H13" s="25"/>
    </row>
    <row r="14" spans="1:8" ht="22.5">
      <c r="A14" s="63" t="s">
        <v>18</v>
      </c>
      <c r="B14" s="64" t="s">
        <v>151</v>
      </c>
      <c r="C14" s="69" t="s">
        <v>13</v>
      </c>
      <c r="D14" s="130">
        <v>2300200</v>
      </c>
      <c r="E14" s="65">
        <v>236537.51</v>
      </c>
      <c r="F14" s="65">
        <f t="shared" si="0"/>
        <v>2063662.49</v>
      </c>
      <c r="H14" s="25"/>
    </row>
    <row r="15" spans="1:8" ht="35.25" customHeight="1">
      <c r="A15" s="63" t="s">
        <v>237</v>
      </c>
      <c r="B15" s="64" t="s">
        <v>151</v>
      </c>
      <c r="C15" s="69" t="s">
        <v>19</v>
      </c>
      <c r="D15" s="179">
        <v>147800</v>
      </c>
      <c r="E15" s="86">
        <v>0</v>
      </c>
      <c r="F15" s="86">
        <f t="shared" si="0"/>
        <v>147800</v>
      </c>
      <c r="H15" s="25"/>
    </row>
    <row r="16" spans="1:8" ht="48.75" customHeight="1">
      <c r="A16" s="63" t="s">
        <v>20</v>
      </c>
      <c r="B16" s="64" t="s">
        <v>151</v>
      </c>
      <c r="C16" s="69" t="s">
        <v>21</v>
      </c>
      <c r="D16" s="179">
        <v>694600</v>
      </c>
      <c r="E16" s="86">
        <v>50120.55</v>
      </c>
      <c r="F16" s="86">
        <f t="shared" si="0"/>
        <v>644479.45</v>
      </c>
      <c r="H16" s="25"/>
    </row>
    <row r="17" spans="1:8" s="27" customFormat="1" ht="91.5" customHeight="1">
      <c r="A17" s="63" t="s">
        <v>23</v>
      </c>
      <c r="B17" s="64" t="s">
        <v>151</v>
      </c>
      <c r="C17" s="69" t="s">
        <v>22</v>
      </c>
      <c r="D17" s="65">
        <f>D19</f>
        <v>614200</v>
      </c>
      <c r="E17" s="65">
        <f>E20</f>
        <v>58686.13</v>
      </c>
      <c r="F17" s="65">
        <f t="shared" si="0"/>
        <v>555513.87</v>
      </c>
      <c r="H17" s="28"/>
    </row>
    <row r="18" spans="1:8" s="27" customFormat="1" ht="38.25" customHeight="1">
      <c r="A18" s="63" t="s">
        <v>357</v>
      </c>
      <c r="B18" s="64">
        <v>200</v>
      </c>
      <c r="C18" s="69" t="s">
        <v>325</v>
      </c>
      <c r="D18" s="65">
        <f>D19</f>
        <v>614200</v>
      </c>
      <c r="E18" s="65">
        <v>58686.13</v>
      </c>
      <c r="F18" s="65">
        <f t="shared" si="0"/>
        <v>555513.87</v>
      </c>
      <c r="H18" s="28"/>
    </row>
    <row r="19" spans="1:8" s="27" customFormat="1" ht="34.5" customHeight="1">
      <c r="A19" s="63" t="s">
        <v>221</v>
      </c>
      <c r="B19" s="64">
        <v>200</v>
      </c>
      <c r="C19" s="69" t="s">
        <v>220</v>
      </c>
      <c r="D19" s="65">
        <f>D20</f>
        <v>614200</v>
      </c>
      <c r="E19" s="65">
        <v>58686.13</v>
      </c>
      <c r="F19" s="65">
        <f t="shared" si="0"/>
        <v>555513.87</v>
      </c>
      <c r="H19" s="28"/>
    </row>
    <row r="20" spans="1:8" s="27" customFormat="1" ht="33.75">
      <c r="A20" s="63" t="s">
        <v>154</v>
      </c>
      <c r="B20" s="64" t="s">
        <v>151</v>
      </c>
      <c r="C20" s="69" t="s">
        <v>24</v>
      </c>
      <c r="D20" s="130">
        <v>614200</v>
      </c>
      <c r="E20" s="65">
        <v>58686.13</v>
      </c>
      <c r="F20" s="65">
        <f t="shared" si="0"/>
        <v>555513.87</v>
      </c>
      <c r="H20" s="28"/>
    </row>
    <row r="21" spans="1:8" s="27" customFormat="1" ht="33.75">
      <c r="A21" s="63" t="s">
        <v>244</v>
      </c>
      <c r="B21" s="64" t="s">
        <v>151</v>
      </c>
      <c r="C21" s="69" t="s">
        <v>238</v>
      </c>
      <c r="D21" s="65">
        <v>200</v>
      </c>
      <c r="E21" s="65">
        <f>E22</f>
        <v>0</v>
      </c>
      <c r="F21" s="65">
        <f t="shared" si="0"/>
        <v>200</v>
      </c>
      <c r="H21" s="28"/>
    </row>
    <row r="22" spans="1:8" s="27" customFormat="1" ht="11.25">
      <c r="A22" s="63" t="s">
        <v>239</v>
      </c>
      <c r="B22" s="64" t="s">
        <v>151</v>
      </c>
      <c r="C22" s="69" t="s">
        <v>240</v>
      </c>
      <c r="D22" s="65">
        <v>200</v>
      </c>
      <c r="E22" s="65">
        <f>E23</f>
        <v>0</v>
      </c>
      <c r="F22" s="65">
        <f t="shared" si="0"/>
        <v>200</v>
      </c>
      <c r="H22" s="28"/>
    </row>
    <row r="23" spans="1:8" ht="146.25" customHeight="1">
      <c r="A23" s="63" t="s">
        <v>87</v>
      </c>
      <c r="B23" s="64" t="s">
        <v>151</v>
      </c>
      <c r="C23" s="69" t="s">
        <v>25</v>
      </c>
      <c r="D23" s="65">
        <v>200</v>
      </c>
      <c r="E23" s="65">
        <f>E24</f>
        <v>0</v>
      </c>
      <c r="F23" s="65">
        <f t="shared" si="0"/>
        <v>200</v>
      </c>
      <c r="H23" s="25"/>
    </row>
    <row r="24" spans="1:8" ht="42" customHeight="1">
      <c r="A24" s="63" t="s">
        <v>360</v>
      </c>
      <c r="B24" s="64">
        <v>200</v>
      </c>
      <c r="C24" s="69" t="s">
        <v>329</v>
      </c>
      <c r="D24" s="65">
        <f>D25</f>
        <v>200</v>
      </c>
      <c r="E24" s="65">
        <f>E25</f>
        <v>0</v>
      </c>
      <c r="F24" s="65">
        <f t="shared" si="0"/>
        <v>200</v>
      </c>
      <c r="H24" s="25"/>
    </row>
    <row r="25" spans="1:8" ht="33" customHeight="1">
      <c r="A25" s="63" t="s">
        <v>221</v>
      </c>
      <c r="B25" s="64">
        <v>200</v>
      </c>
      <c r="C25" s="69" t="s">
        <v>222</v>
      </c>
      <c r="D25" s="65">
        <v>200</v>
      </c>
      <c r="E25" s="65">
        <v>0</v>
      </c>
      <c r="F25" s="65">
        <f t="shared" si="0"/>
        <v>200</v>
      </c>
      <c r="H25" s="25"/>
    </row>
    <row r="26" spans="1:8" ht="35.25" customHeight="1">
      <c r="A26" s="63" t="s">
        <v>154</v>
      </c>
      <c r="B26" s="64" t="s">
        <v>151</v>
      </c>
      <c r="C26" s="69" t="s">
        <v>26</v>
      </c>
      <c r="D26" s="65">
        <v>200</v>
      </c>
      <c r="E26" s="65">
        <v>0</v>
      </c>
      <c r="F26" s="65">
        <f t="shared" si="0"/>
        <v>200</v>
      </c>
      <c r="H26" s="25"/>
    </row>
    <row r="27" spans="1:8" ht="35.25" customHeight="1">
      <c r="A27" s="136" t="s">
        <v>371</v>
      </c>
      <c r="B27" s="96" t="s">
        <v>151</v>
      </c>
      <c r="C27" s="97" t="s">
        <v>372</v>
      </c>
      <c r="D27" s="98">
        <v>237800</v>
      </c>
      <c r="E27" s="98">
        <v>0</v>
      </c>
      <c r="F27" s="65">
        <f t="shared" si="0"/>
        <v>237800</v>
      </c>
      <c r="H27" s="25"/>
    </row>
    <row r="28" spans="1:8" ht="35.25" customHeight="1">
      <c r="A28" s="63" t="s">
        <v>244</v>
      </c>
      <c r="B28" s="64" t="s">
        <v>151</v>
      </c>
      <c r="C28" s="69" t="s">
        <v>373</v>
      </c>
      <c r="D28" s="65">
        <f>D27</f>
        <v>237800</v>
      </c>
      <c r="E28" s="65">
        <v>0</v>
      </c>
      <c r="F28" s="65">
        <f t="shared" si="0"/>
        <v>237800</v>
      </c>
      <c r="H28" s="25"/>
    </row>
    <row r="29" spans="1:8" ht="19.5" customHeight="1">
      <c r="A29" s="63" t="s">
        <v>239</v>
      </c>
      <c r="B29" s="64" t="s">
        <v>151</v>
      </c>
      <c r="C29" s="69" t="s">
        <v>374</v>
      </c>
      <c r="D29" s="65">
        <f>D28</f>
        <v>237800</v>
      </c>
      <c r="E29" s="65">
        <v>0</v>
      </c>
      <c r="F29" s="65">
        <f t="shared" si="0"/>
        <v>237800</v>
      </c>
      <c r="H29" s="25"/>
    </row>
    <row r="30" spans="1:8" ht="76.5" customHeight="1">
      <c r="A30" s="63" t="s">
        <v>375</v>
      </c>
      <c r="B30" s="64" t="s">
        <v>151</v>
      </c>
      <c r="C30" s="69" t="s">
        <v>376</v>
      </c>
      <c r="D30" s="65">
        <f>D29</f>
        <v>237800</v>
      </c>
      <c r="E30" s="65">
        <v>0</v>
      </c>
      <c r="F30" s="65">
        <f t="shared" si="0"/>
        <v>237800</v>
      </c>
      <c r="H30" s="25"/>
    </row>
    <row r="31" spans="1:8" ht="17.25" customHeight="1">
      <c r="A31" s="63" t="s">
        <v>377</v>
      </c>
      <c r="B31" s="64" t="s">
        <v>151</v>
      </c>
      <c r="C31" s="69" t="s">
        <v>379</v>
      </c>
      <c r="D31" s="65">
        <f>D30</f>
        <v>237800</v>
      </c>
      <c r="E31" s="65">
        <f>E27</f>
        <v>0</v>
      </c>
      <c r="F31" s="65">
        <f t="shared" si="0"/>
        <v>237800</v>
      </c>
      <c r="H31" s="25"/>
    </row>
    <row r="32" spans="1:8" ht="21" customHeight="1">
      <c r="A32" s="63" t="s">
        <v>378</v>
      </c>
      <c r="B32" s="64" t="s">
        <v>151</v>
      </c>
      <c r="C32" s="69" t="s">
        <v>380</v>
      </c>
      <c r="D32" s="65">
        <f>D31</f>
        <v>237800</v>
      </c>
      <c r="E32" s="65">
        <v>0</v>
      </c>
      <c r="F32" s="65">
        <f t="shared" si="0"/>
        <v>237800</v>
      </c>
      <c r="H32" s="25"/>
    </row>
    <row r="33" spans="1:8" ht="21" customHeight="1">
      <c r="A33" s="95" t="s">
        <v>381</v>
      </c>
      <c r="B33" s="96" t="s">
        <v>151</v>
      </c>
      <c r="C33" s="97" t="s">
        <v>382</v>
      </c>
      <c r="D33" s="98">
        <v>10000</v>
      </c>
      <c r="E33" s="98">
        <v>0</v>
      </c>
      <c r="F33" s="65">
        <f t="shared" si="0"/>
        <v>10000</v>
      </c>
      <c r="H33" s="25"/>
    </row>
    <row r="34" spans="1:8" ht="42" customHeight="1">
      <c r="A34" s="63" t="s">
        <v>244</v>
      </c>
      <c r="B34" s="64" t="s">
        <v>151</v>
      </c>
      <c r="C34" s="69" t="s">
        <v>383</v>
      </c>
      <c r="D34" s="65">
        <v>10000</v>
      </c>
      <c r="E34" s="65">
        <v>0</v>
      </c>
      <c r="F34" s="65">
        <f t="shared" si="0"/>
        <v>10000</v>
      </c>
      <c r="H34" s="25"/>
    </row>
    <row r="35" spans="1:8" ht="28.5" customHeight="1">
      <c r="A35" s="63" t="s">
        <v>384</v>
      </c>
      <c r="B35" s="64" t="s">
        <v>151</v>
      </c>
      <c r="C35" s="69" t="s">
        <v>385</v>
      </c>
      <c r="D35" s="65">
        <v>10000</v>
      </c>
      <c r="E35" s="65">
        <v>0</v>
      </c>
      <c r="F35" s="65">
        <f t="shared" si="0"/>
        <v>10000</v>
      </c>
      <c r="H35" s="25"/>
    </row>
    <row r="36" spans="1:8" ht="84" customHeight="1">
      <c r="A36" s="63" t="s">
        <v>386</v>
      </c>
      <c r="B36" s="64" t="s">
        <v>151</v>
      </c>
      <c r="C36" s="69" t="s">
        <v>387</v>
      </c>
      <c r="D36" s="65">
        <v>10000</v>
      </c>
      <c r="E36" s="65">
        <v>0</v>
      </c>
      <c r="F36" s="65">
        <f t="shared" si="0"/>
        <v>10000</v>
      </c>
      <c r="H36" s="25"/>
    </row>
    <row r="37" spans="1:8" ht="21" customHeight="1">
      <c r="A37" s="63" t="s">
        <v>377</v>
      </c>
      <c r="B37" s="64" t="s">
        <v>151</v>
      </c>
      <c r="C37" s="69" t="s">
        <v>390</v>
      </c>
      <c r="D37" s="65">
        <v>10000</v>
      </c>
      <c r="E37" s="65">
        <v>0</v>
      </c>
      <c r="F37" s="65">
        <f t="shared" si="0"/>
        <v>10000</v>
      </c>
      <c r="H37" s="25"/>
    </row>
    <row r="38" spans="1:8" ht="21" customHeight="1">
      <c r="A38" s="63" t="s">
        <v>388</v>
      </c>
      <c r="B38" s="64" t="s">
        <v>151</v>
      </c>
      <c r="C38" s="69" t="s">
        <v>389</v>
      </c>
      <c r="D38" s="65">
        <v>10000</v>
      </c>
      <c r="E38" s="65">
        <v>0</v>
      </c>
      <c r="F38" s="65">
        <f t="shared" si="0"/>
        <v>10000</v>
      </c>
      <c r="H38" s="25"/>
    </row>
    <row r="39" spans="1:8" ht="13.5" customHeight="1">
      <c r="A39" s="95" t="s">
        <v>155</v>
      </c>
      <c r="B39" s="96" t="s">
        <v>151</v>
      </c>
      <c r="C39" s="97" t="s">
        <v>27</v>
      </c>
      <c r="D39" s="98">
        <f>D40+D48+D68</f>
        <v>129300</v>
      </c>
      <c r="E39" s="98">
        <f>E40+E48+E68</f>
        <v>21669</v>
      </c>
      <c r="F39" s="65">
        <f t="shared" si="0"/>
        <v>107631</v>
      </c>
      <c r="H39" s="25"/>
    </row>
    <row r="40" spans="1:8" ht="36.75" customHeight="1">
      <c r="A40" s="63" t="s">
        <v>15</v>
      </c>
      <c r="B40" s="64" t="s">
        <v>151</v>
      </c>
      <c r="C40" s="69" t="s">
        <v>241</v>
      </c>
      <c r="D40" s="65">
        <f>D41</f>
        <v>42900</v>
      </c>
      <c r="E40" s="65">
        <f>E44</f>
        <v>10469</v>
      </c>
      <c r="F40" s="65">
        <f t="shared" si="0"/>
        <v>32431</v>
      </c>
      <c r="H40" s="25"/>
    </row>
    <row r="41" spans="1:8" ht="64.5" customHeight="1">
      <c r="A41" s="63" t="s">
        <v>153</v>
      </c>
      <c r="B41" s="64" t="s">
        <v>151</v>
      </c>
      <c r="C41" s="69" t="s">
        <v>28</v>
      </c>
      <c r="D41" s="65">
        <f>D42</f>
        <v>42900</v>
      </c>
      <c r="E41" s="65">
        <f>E44</f>
        <v>10469</v>
      </c>
      <c r="F41" s="65">
        <f t="shared" si="0"/>
        <v>32431</v>
      </c>
      <c r="H41" s="25"/>
    </row>
    <row r="42" spans="1:8" ht="71.25" customHeight="1">
      <c r="A42" s="63" t="s">
        <v>156</v>
      </c>
      <c r="B42" s="64" t="s">
        <v>151</v>
      </c>
      <c r="C42" s="69" t="s">
        <v>288</v>
      </c>
      <c r="D42" s="65">
        <f>D45+D46+D47</f>
        <v>42900</v>
      </c>
      <c r="E42" s="65">
        <f>E43</f>
        <v>10469</v>
      </c>
      <c r="F42" s="65">
        <f t="shared" si="0"/>
        <v>32431</v>
      </c>
      <c r="H42" s="25"/>
    </row>
    <row r="43" spans="1:8" ht="16.5" customHeight="1">
      <c r="A43" s="63" t="s">
        <v>326</v>
      </c>
      <c r="B43" s="64">
        <v>200</v>
      </c>
      <c r="C43" s="69" t="s">
        <v>327</v>
      </c>
      <c r="D43" s="65">
        <f>D44</f>
        <v>42900</v>
      </c>
      <c r="E43" s="65">
        <f>E44</f>
        <v>10469</v>
      </c>
      <c r="F43" s="65">
        <f t="shared" si="0"/>
        <v>32431</v>
      </c>
      <c r="H43" s="25"/>
    </row>
    <row r="44" spans="1:8" ht="13.5" customHeight="1">
      <c r="A44" s="63" t="s">
        <v>223</v>
      </c>
      <c r="B44" s="64">
        <v>200</v>
      </c>
      <c r="C44" s="69" t="s">
        <v>289</v>
      </c>
      <c r="D44" s="65">
        <f>D45+D46+D47</f>
        <v>42900</v>
      </c>
      <c r="E44" s="65">
        <f>E45+E46+E47</f>
        <v>10469</v>
      </c>
      <c r="F44" s="65">
        <f t="shared" si="0"/>
        <v>32431</v>
      </c>
      <c r="H44" s="25"/>
    </row>
    <row r="45" spans="1:8" ht="25.5" customHeight="1">
      <c r="A45" s="63" t="s">
        <v>157</v>
      </c>
      <c r="B45" s="64" t="s">
        <v>151</v>
      </c>
      <c r="C45" s="69" t="s">
        <v>290</v>
      </c>
      <c r="D45" s="130">
        <v>31000</v>
      </c>
      <c r="E45" s="65">
        <v>7653</v>
      </c>
      <c r="F45" s="65">
        <f t="shared" si="0"/>
        <v>23347</v>
      </c>
      <c r="H45" s="25"/>
    </row>
    <row r="46" spans="1:8" ht="13.5" customHeight="1">
      <c r="A46" s="63" t="s">
        <v>253</v>
      </c>
      <c r="B46" s="64" t="s">
        <v>151</v>
      </c>
      <c r="C46" s="69" t="s">
        <v>291</v>
      </c>
      <c r="D46" s="130">
        <v>1900</v>
      </c>
      <c r="E46" s="65">
        <v>1816</v>
      </c>
      <c r="F46" s="65">
        <f t="shared" si="0"/>
        <v>84</v>
      </c>
      <c r="H46" s="25"/>
    </row>
    <row r="47" spans="1:8" ht="13.5" customHeight="1">
      <c r="A47" s="63" t="s">
        <v>89</v>
      </c>
      <c r="B47" s="64" t="s">
        <v>151</v>
      </c>
      <c r="C47" s="69" t="s">
        <v>300</v>
      </c>
      <c r="D47" s="130">
        <v>10000</v>
      </c>
      <c r="E47" s="65">
        <v>1000</v>
      </c>
      <c r="F47" s="65">
        <f t="shared" si="0"/>
        <v>9000</v>
      </c>
      <c r="H47" s="25"/>
    </row>
    <row r="48" spans="1:8" ht="35.25" customHeight="1">
      <c r="A48" s="63" t="s">
        <v>242</v>
      </c>
      <c r="B48" s="64"/>
      <c r="C48" s="69" t="s">
        <v>243</v>
      </c>
      <c r="D48" s="65">
        <f>D49+D54+D63</f>
        <v>66400</v>
      </c>
      <c r="E48" s="65">
        <f>E49+E54+E63</f>
        <v>11200</v>
      </c>
      <c r="F48" s="65">
        <f t="shared" si="0"/>
        <v>55200</v>
      </c>
      <c r="H48" s="25"/>
    </row>
    <row r="49" spans="1:8" ht="79.5" customHeight="1">
      <c r="A49" s="63" t="s">
        <v>102</v>
      </c>
      <c r="B49" s="64" t="s">
        <v>151</v>
      </c>
      <c r="C49" s="69" t="s">
        <v>29</v>
      </c>
      <c r="D49" s="65">
        <v>10000</v>
      </c>
      <c r="E49" s="65">
        <v>10000</v>
      </c>
      <c r="F49" s="65">
        <f t="shared" si="0"/>
        <v>0</v>
      </c>
      <c r="H49" s="25"/>
    </row>
    <row r="50" spans="1:8" ht="97.5" customHeight="1">
      <c r="A50" s="63" t="s">
        <v>88</v>
      </c>
      <c r="B50" s="64" t="s">
        <v>151</v>
      </c>
      <c r="C50" s="69" t="s">
        <v>30</v>
      </c>
      <c r="D50" s="65">
        <v>10000</v>
      </c>
      <c r="E50" s="65">
        <v>10000</v>
      </c>
      <c r="F50" s="65">
        <f t="shared" si="0"/>
        <v>0</v>
      </c>
      <c r="H50" s="25"/>
    </row>
    <row r="51" spans="1:8" ht="17.25" customHeight="1">
      <c r="A51" s="63" t="s">
        <v>326</v>
      </c>
      <c r="B51" s="64">
        <v>200</v>
      </c>
      <c r="C51" s="69" t="s">
        <v>328</v>
      </c>
      <c r="D51" s="65">
        <f>D52</f>
        <v>10000</v>
      </c>
      <c r="E51" s="65">
        <f>E52</f>
        <v>10000</v>
      </c>
      <c r="F51" s="65">
        <f t="shared" si="0"/>
        <v>0</v>
      </c>
      <c r="H51" s="25"/>
    </row>
    <row r="52" spans="1:8" ht="18.75" customHeight="1">
      <c r="A52" s="63" t="s">
        <v>223</v>
      </c>
      <c r="B52" s="64" t="s">
        <v>151</v>
      </c>
      <c r="C52" s="69" t="s">
        <v>224</v>
      </c>
      <c r="D52" s="65">
        <v>10000</v>
      </c>
      <c r="E52" s="65">
        <v>10000</v>
      </c>
      <c r="F52" s="65">
        <f t="shared" si="0"/>
        <v>0</v>
      </c>
      <c r="H52" s="25"/>
    </row>
    <row r="53" spans="1:8" ht="11.25" customHeight="1">
      <c r="A53" s="63" t="s">
        <v>89</v>
      </c>
      <c r="B53" s="64" t="s">
        <v>151</v>
      </c>
      <c r="C53" s="69" t="s">
        <v>31</v>
      </c>
      <c r="D53" s="65">
        <v>10000</v>
      </c>
      <c r="E53" s="65">
        <v>10000</v>
      </c>
      <c r="F53" s="65">
        <f t="shared" si="0"/>
        <v>0</v>
      </c>
      <c r="H53" s="25"/>
    </row>
    <row r="54" spans="1:8" ht="75.75" customHeight="1">
      <c r="A54" s="63" t="s">
        <v>158</v>
      </c>
      <c r="B54" s="64" t="s">
        <v>151</v>
      </c>
      <c r="C54" s="69" t="s">
        <v>32</v>
      </c>
      <c r="D54" s="65">
        <f>D57+D59</f>
        <v>44400</v>
      </c>
      <c r="E54" s="65">
        <f>E55+E62</f>
        <v>1200</v>
      </c>
      <c r="F54" s="65">
        <f t="shared" si="0"/>
        <v>43200</v>
      </c>
      <c r="H54" s="25"/>
    </row>
    <row r="55" spans="1:8" ht="123.75" customHeight="1">
      <c r="A55" s="63" t="s">
        <v>254</v>
      </c>
      <c r="B55" s="64" t="s">
        <v>151</v>
      </c>
      <c r="C55" s="69" t="s">
        <v>33</v>
      </c>
      <c r="D55" s="65">
        <f>D58</f>
        <v>30000</v>
      </c>
      <c r="E55" s="65">
        <f>E57</f>
        <v>1200</v>
      </c>
      <c r="F55" s="65">
        <f t="shared" si="0"/>
        <v>28800</v>
      </c>
      <c r="H55" s="25"/>
    </row>
    <row r="56" spans="1:8" ht="44.25" customHeight="1">
      <c r="A56" s="63" t="s">
        <v>358</v>
      </c>
      <c r="B56" s="64" t="s">
        <v>151</v>
      </c>
      <c r="C56" s="69" t="s">
        <v>330</v>
      </c>
      <c r="D56" s="65">
        <f>D57</f>
        <v>30000</v>
      </c>
      <c r="E56" s="65">
        <f>E57</f>
        <v>1200</v>
      </c>
      <c r="F56" s="65">
        <f t="shared" si="0"/>
        <v>28800</v>
      </c>
      <c r="H56" s="25"/>
    </row>
    <row r="57" spans="1:8" ht="36" customHeight="1">
      <c r="A57" s="63" t="s">
        <v>221</v>
      </c>
      <c r="B57" s="64">
        <v>200</v>
      </c>
      <c r="C57" s="69" t="s">
        <v>225</v>
      </c>
      <c r="D57" s="65">
        <f>D58</f>
        <v>30000</v>
      </c>
      <c r="E57" s="65">
        <v>1200</v>
      </c>
      <c r="F57" s="65">
        <f t="shared" si="0"/>
        <v>28800</v>
      </c>
      <c r="H57" s="25"/>
    </row>
    <row r="58" spans="1:8" ht="33.75">
      <c r="A58" s="63" t="s">
        <v>154</v>
      </c>
      <c r="B58" s="64" t="s">
        <v>151</v>
      </c>
      <c r="C58" s="69" t="s">
        <v>34</v>
      </c>
      <c r="D58" s="65">
        <v>30000</v>
      </c>
      <c r="E58" s="65">
        <v>1200</v>
      </c>
      <c r="F58" s="65">
        <f t="shared" si="0"/>
        <v>28800</v>
      </c>
      <c r="H58" s="25"/>
    </row>
    <row r="59" spans="1:8" ht="116.25" customHeight="1">
      <c r="A59" s="63" t="s">
        <v>359</v>
      </c>
      <c r="B59" s="64" t="s">
        <v>151</v>
      </c>
      <c r="C59" s="69" t="s">
        <v>308</v>
      </c>
      <c r="D59" s="65">
        <f>D60</f>
        <v>14400</v>
      </c>
      <c r="E59" s="65">
        <f>+E62</f>
        <v>0</v>
      </c>
      <c r="F59" s="65">
        <f t="shared" si="0"/>
        <v>14400</v>
      </c>
      <c r="H59" s="25"/>
    </row>
    <row r="60" spans="1:8" ht="38.25" customHeight="1">
      <c r="A60" s="63" t="s">
        <v>360</v>
      </c>
      <c r="B60" s="64" t="s">
        <v>151</v>
      </c>
      <c r="C60" s="69" t="s">
        <v>331</v>
      </c>
      <c r="D60" s="65">
        <f>D61</f>
        <v>14400</v>
      </c>
      <c r="E60" s="65">
        <f>+E61</f>
        <v>0</v>
      </c>
      <c r="F60" s="65">
        <f t="shared" si="0"/>
        <v>14400</v>
      </c>
      <c r="H60" s="25"/>
    </row>
    <row r="61" spans="1:8" ht="33.75">
      <c r="A61" s="63" t="s">
        <v>361</v>
      </c>
      <c r="B61" s="64" t="s">
        <v>151</v>
      </c>
      <c r="C61" s="69" t="s">
        <v>307</v>
      </c>
      <c r="D61" s="65">
        <f>D62</f>
        <v>14400</v>
      </c>
      <c r="E61" s="65">
        <f>+E62</f>
        <v>0</v>
      </c>
      <c r="F61" s="65">
        <f t="shared" si="0"/>
        <v>14400</v>
      </c>
      <c r="H61" s="25"/>
    </row>
    <row r="62" spans="1:8" ht="40.5" customHeight="1">
      <c r="A62" s="63" t="s">
        <v>154</v>
      </c>
      <c r="B62" s="64" t="s">
        <v>151</v>
      </c>
      <c r="C62" s="69" t="s">
        <v>306</v>
      </c>
      <c r="D62" s="65">
        <v>14400</v>
      </c>
      <c r="E62" s="65">
        <f>+E63</f>
        <v>0</v>
      </c>
      <c r="F62" s="65">
        <f t="shared" si="0"/>
        <v>14400</v>
      </c>
      <c r="H62" s="25"/>
    </row>
    <row r="63" spans="1:8" ht="38.25" customHeight="1">
      <c r="A63" s="63" t="s">
        <v>362</v>
      </c>
      <c r="B63" s="64" t="s">
        <v>151</v>
      </c>
      <c r="C63" s="69" t="s">
        <v>293</v>
      </c>
      <c r="D63" s="65">
        <f>D64</f>
        <v>12000</v>
      </c>
      <c r="E63" s="65">
        <f>E64</f>
        <v>0</v>
      </c>
      <c r="F63" s="65">
        <f t="shared" si="0"/>
        <v>12000</v>
      </c>
      <c r="H63" s="25"/>
    </row>
    <row r="64" spans="1:8" ht="78.75">
      <c r="A64" s="63" t="s">
        <v>313</v>
      </c>
      <c r="B64" s="64" t="s">
        <v>151</v>
      </c>
      <c r="C64" s="69" t="s">
        <v>309</v>
      </c>
      <c r="D64" s="65">
        <f>D67</f>
        <v>12000</v>
      </c>
      <c r="E64" s="65">
        <f>E67</f>
        <v>0</v>
      </c>
      <c r="F64" s="65">
        <f t="shared" si="0"/>
        <v>12000</v>
      </c>
      <c r="H64" s="25"/>
    </row>
    <row r="65" spans="1:8" ht="45">
      <c r="A65" s="63" t="s">
        <v>360</v>
      </c>
      <c r="B65" s="64">
        <v>200</v>
      </c>
      <c r="C65" s="69" t="s">
        <v>332</v>
      </c>
      <c r="D65" s="65">
        <f>D66</f>
        <v>12000</v>
      </c>
      <c r="E65" s="65">
        <f>E66</f>
        <v>0</v>
      </c>
      <c r="F65" s="65">
        <f t="shared" si="0"/>
        <v>12000</v>
      </c>
      <c r="H65" s="25"/>
    </row>
    <row r="66" spans="1:8" ht="33.75">
      <c r="A66" s="63" t="s">
        <v>221</v>
      </c>
      <c r="B66" s="64">
        <v>200</v>
      </c>
      <c r="C66" s="69" t="s">
        <v>310</v>
      </c>
      <c r="D66" s="65">
        <f>D67</f>
        <v>12000</v>
      </c>
      <c r="E66" s="65">
        <f>E67</f>
        <v>0</v>
      </c>
      <c r="F66" s="65">
        <f t="shared" si="0"/>
        <v>12000</v>
      </c>
      <c r="H66" s="25"/>
    </row>
    <row r="67" spans="1:8" ht="33.75">
      <c r="A67" s="63" t="s">
        <v>154</v>
      </c>
      <c r="B67" s="64">
        <v>200</v>
      </c>
      <c r="C67" s="69" t="s">
        <v>311</v>
      </c>
      <c r="D67" s="65">
        <v>12000</v>
      </c>
      <c r="E67" s="65">
        <v>0</v>
      </c>
      <c r="F67" s="65">
        <f t="shared" si="0"/>
        <v>12000</v>
      </c>
      <c r="H67" s="25"/>
    </row>
    <row r="68" spans="1:8" ht="33.75">
      <c r="A68" s="63" t="s">
        <v>244</v>
      </c>
      <c r="B68" s="64">
        <v>200</v>
      </c>
      <c r="C68" s="69" t="s">
        <v>245</v>
      </c>
      <c r="D68" s="65">
        <f aca="true" t="shared" si="1" ref="D68:E72">D69</f>
        <v>20000</v>
      </c>
      <c r="E68" s="65">
        <f>E69</f>
        <v>0</v>
      </c>
      <c r="F68" s="65">
        <f t="shared" si="0"/>
        <v>20000</v>
      </c>
      <c r="H68" s="25"/>
    </row>
    <row r="69" spans="1:8" ht="11.25" customHeight="1">
      <c r="A69" s="63" t="s">
        <v>239</v>
      </c>
      <c r="B69" s="64" t="s">
        <v>151</v>
      </c>
      <c r="C69" s="69" t="s">
        <v>35</v>
      </c>
      <c r="D69" s="65">
        <f t="shared" si="1"/>
        <v>20000</v>
      </c>
      <c r="E69" s="65">
        <f t="shared" si="1"/>
        <v>0</v>
      </c>
      <c r="F69" s="65">
        <f t="shared" si="0"/>
        <v>20000</v>
      </c>
      <c r="H69" s="25"/>
    </row>
    <row r="70" spans="1:8" ht="96" customHeight="1">
      <c r="A70" s="63" t="s">
        <v>312</v>
      </c>
      <c r="B70" s="64" t="s">
        <v>151</v>
      </c>
      <c r="C70" s="69" t="s">
        <v>36</v>
      </c>
      <c r="D70" s="65">
        <f>D72</f>
        <v>20000</v>
      </c>
      <c r="E70" s="65">
        <f>E72</f>
        <v>0</v>
      </c>
      <c r="F70" s="65">
        <f aca="true" t="shared" si="2" ref="F70:F133">D70-E70</f>
        <v>20000</v>
      </c>
      <c r="H70" s="25"/>
    </row>
    <row r="71" spans="1:8" ht="40.5" customHeight="1">
      <c r="A71" s="63" t="s">
        <v>360</v>
      </c>
      <c r="B71" s="64" t="s">
        <v>151</v>
      </c>
      <c r="C71" s="69" t="s">
        <v>334</v>
      </c>
      <c r="D71" s="65">
        <f>D72</f>
        <v>20000</v>
      </c>
      <c r="E71" s="65">
        <f>E72</f>
        <v>0</v>
      </c>
      <c r="F71" s="65">
        <f t="shared" si="2"/>
        <v>20000</v>
      </c>
      <c r="H71" s="25"/>
    </row>
    <row r="72" spans="1:8" ht="42" customHeight="1">
      <c r="A72" s="63" t="s">
        <v>221</v>
      </c>
      <c r="B72" s="64" t="s">
        <v>151</v>
      </c>
      <c r="C72" s="69" t="s">
        <v>226</v>
      </c>
      <c r="D72" s="65">
        <f t="shared" si="1"/>
        <v>20000</v>
      </c>
      <c r="E72" s="65">
        <f t="shared" si="1"/>
        <v>0</v>
      </c>
      <c r="F72" s="65">
        <f t="shared" si="2"/>
        <v>20000</v>
      </c>
      <c r="H72" s="25"/>
    </row>
    <row r="73" spans="1:8" ht="33.75">
      <c r="A73" s="63" t="s">
        <v>154</v>
      </c>
      <c r="B73" s="64" t="s">
        <v>151</v>
      </c>
      <c r="C73" s="69" t="s">
        <v>216</v>
      </c>
      <c r="D73" s="65">
        <v>20000</v>
      </c>
      <c r="E73" s="65"/>
      <c r="F73" s="65">
        <f t="shared" si="2"/>
        <v>20000</v>
      </c>
      <c r="H73" s="25"/>
    </row>
    <row r="74" spans="1:8" ht="12" customHeight="1">
      <c r="A74" s="95" t="s">
        <v>131</v>
      </c>
      <c r="B74" s="96" t="s">
        <v>151</v>
      </c>
      <c r="C74" s="97" t="s">
        <v>37</v>
      </c>
      <c r="D74" s="98">
        <f>D76</f>
        <v>189500</v>
      </c>
      <c r="E74" s="98">
        <f>E75</f>
        <v>17224.43</v>
      </c>
      <c r="F74" s="65">
        <f t="shared" si="2"/>
        <v>172275.57</v>
      </c>
      <c r="H74" s="25"/>
    </row>
    <row r="75" spans="1:8" ht="13.5" customHeight="1">
      <c r="A75" s="63" t="s">
        <v>132</v>
      </c>
      <c r="B75" s="64" t="s">
        <v>151</v>
      </c>
      <c r="C75" s="69" t="s">
        <v>38</v>
      </c>
      <c r="D75" s="65">
        <f>D76</f>
        <v>189500</v>
      </c>
      <c r="E75" s="65">
        <f>E77</f>
        <v>17224.43</v>
      </c>
      <c r="F75" s="65">
        <f t="shared" si="2"/>
        <v>172275.57</v>
      </c>
      <c r="H75" s="25"/>
    </row>
    <row r="76" spans="1:8" ht="33.75">
      <c r="A76" s="63" t="s">
        <v>244</v>
      </c>
      <c r="B76" s="64" t="s">
        <v>151</v>
      </c>
      <c r="C76" s="69" t="s">
        <v>246</v>
      </c>
      <c r="D76" s="65">
        <f>D77</f>
        <v>189500</v>
      </c>
      <c r="E76" s="65">
        <f>E77</f>
        <v>17224.43</v>
      </c>
      <c r="F76" s="65">
        <f t="shared" si="2"/>
        <v>172275.57</v>
      </c>
      <c r="H76" s="25"/>
    </row>
    <row r="77" spans="1:8" ht="11.25">
      <c r="A77" s="63" t="s">
        <v>239</v>
      </c>
      <c r="B77" s="64">
        <v>200</v>
      </c>
      <c r="C77" s="69" t="s">
        <v>39</v>
      </c>
      <c r="D77" s="65">
        <f>D78</f>
        <v>189500</v>
      </c>
      <c r="E77" s="65">
        <f>E78</f>
        <v>17224.43</v>
      </c>
      <c r="F77" s="65">
        <f t="shared" si="2"/>
        <v>172275.57</v>
      </c>
      <c r="H77" s="25"/>
    </row>
    <row r="78" spans="1:8" ht="91.5" customHeight="1">
      <c r="A78" s="63" t="s">
        <v>101</v>
      </c>
      <c r="B78" s="64" t="s">
        <v>151</v>
      </c>
      <c r="C78" s="69" t="s">
        <v>40</v>
      </c>
      <c r="D78" s="65">
        <f>D80+D84</f>
        <v>189500</v>
      </c>
      <c r="E78" s="65">
        <f>E80+E84</f>
        <v>17224.43</v>
      </c>
      <c r="F78" s="65">
        <f t="shared" si="2"/>
        <v>172275.57</v>
      </c>
      <c r="H78" s="25"/>
    </row>
    <row r="79" spans="1:8" ht="74.25" customHeight="1">
      <c r="A79" s="63" t="s">
        <v>323</v>
      </c>
      <c r="B79" s="64">
        <v>200</v>
      </c>
      <c r="C79" s="69" t="s">
        <v>333</v>
      </c>
      <c r="D79" s="65">
        <f>D80</f>
        <v>175900</v>
      </c>
      <c r="E79" s="65">
        <f>E80</f>
        <v>17224.43</v>
      </c>
      <c r="F79" s="65">
        <f t="shared" si="2"/>
        <v>158675.57</v>
      </c>
      <c r="H79" s="25"/>
    </row>
    <row r="80" spans="1:8" ht="22.5" customHeight="1">
      <c r="A80" s="63" t="s">
        <v>219</v>
      </c>
      <c r="B80" s="64">
        <v>200</v>
      </c>
      <c r="C80" s="69" t="s">
        <v>227</v>
      </c>
      <c r="D80" s="65">
        <f>D81+D82</f>
        <v>175900</v>
      </c>
      <c r="E80" s="65">
        <f>E81+E82</f>
        <v>17224.43</v>
      </c>
      <c r="F80" s="65">
        <f t="shared" si="2"/>
        <v>158675.57</v>
      </c>
      <c r="H80" s="25"/>
    </row>
    <row r="81" spans="1:8" ht="22.5">
      <c r="A81" s="63" t="s">
        <v>18</v>
      </c>
      <c r="B81" s="64" t="s">
        <v>151</v>
      </c>
      <c r="C81" s="69" t="s">
        <v>41</v>
      </c>
      <c r="D81" s="65">
        <v>135100</v>
      </c>
      <c r="E81" s="65">
        <v>14085.67</v>
      </c>
      <c r="F81" s="65">
        <f t="shared" si="2"/>
        <v>121014.33</v>
      </c>
      <c r="H81" s="25"/>
    </row>
    <row r="82" spans="1:8" ht="58.5" customHeight="1">
      <c r="A82" s="63" t="s">
        <v>20</v>
      </c>
      <c r="B82" s="64" t="s">
        <v>151</v>
      </c>
      <c r="C82" s="69" t="s">
        <v>42</v>
      </c>
      <c r="D82" s="65">
        <v>40800</v>
      </c>
      <c r="E82" s="65">
        <v>3138.76</v>
      </c>
      <c r="F82" s="65">
        <f t="shared" si="2"/>
        <v>37661.24</v>
      </c>
      <c r="H82" s="25"/>
    </row>
    <row r="83" spans="1:8" ht="39" customHeight="1">
      <c r="A83" s="63" t="s">
        <v>369</v>
      </c>
      <c r="B83" s="64" t="s">
        <v>151</v>
      </c>
      <c r="C83" s="69" t="s">
        <v>335</v>
      </c>
      <c r="D83" s="86">
        <f>D84</f>
        <v>13600</v>
      </c>
      <c r="E83" s="65">
        <f>E84</f>
        <v>0</v>
      </c>
      <c r="F83" s="65">
        <f t="shared" si="2"/>
        <v>13600</v>
      </c>
      <c r="H83" s="25"/>
    </row>
    <row r="84" spans="1:8" ht="35.25" customHeight="1">
      <c r="A84" s="63" t="s">
        <v>221</v>
      </c>
      <c r="B84" s="64" t="s">
        <v>151</v>
      </c>
      <c r="C84" s="69" t="s">
        <v>228</v>
      </c>
      <c r="D84" s="86">
        <f>D85</f>
        <v>13600</v>
      </c>
      <c r="E84" s="65">
        <f>E85</f>
        <v>0</v>
      </c>
      <c r="F84" s="65">
        <f t="shared" si="2"/>
        <v>13600</v>
      </c>
      <c r="H84" s="25"/>
    </row>
    <row r="85" spans="1:8" ht="36.75" customHeight="1">
      <c r="A85" s="63" t="s">
        <v>154</v>
      </c>
      <c r="B85" s="64" t="s">
        <v>151</v>
      </c>
      <c r="C85" s="69" t="s">
        <v>43</v>
      </c>
      <c r="D85" s="86">
        <v>13600</v>
      </c>
      <c r="E85" s="65">
        <f>E86</f>
        <v>0</v>
      </c>
      <c r="F85" s="65">
        <f t="shared" si="2"/>
        <v>13600</v>
      </c>
      <c r="H85" s="25"/>
    </row>
    <row r="86" spans="1:8" ht="27" customHeight="1">
      <c r="A86" s="95" t="s">
        <v>133</v>
      </c>
      <c r="B86" s="96" t="s">
        <v>151</v>
      </c>
      <c r="C86" s="97" t="s">
        <v>44</v>
      </c>
      <c r="D86" s="98">
        <f>D87</f>
        <v>40000</v>
      </c>
      <c r="E86" s="98">
        <f>E87</f>
        <v>0</v>
      </c>
      <c r="F86" s="65">
        <f t="shared" si="2"/>
        <v>40000</v>
      </c>
      <c r="H86" s="25"/>
    </row>
    <row r="87" spans="1:8" ht="33.75" customHeight="1">
      <c r="A87" s="63" t="s">
        <v>159</v>
      </c>
      <c r="B87" s="64" t="s">
        <v>151</v>
      </c>
      <c r="C87" s="69" t="s">
        <v>45</v>
      </c>
      <c r="D87" s="65">
        <f>D88</f>
        <v>40000</v>
      </c>
      <c r="E87" s="65">
        <f>E88</f>
        <v>0</v>
      </c>
      <c r="F87" s="65">
        <f t="shared" si="2"/>
        <v>40000</v>
      </c>
      <c r="H87" s="25"/>
    </row>
    <row r="88" spans="1:8" ht="56.25" customHeight="1">
      <c r="A88" s="63" t="s">
        <v>248</v>
      </c>
      <c r="B88" s="64" t="s">
        <v>151</v>
      </c>
      <c r="C88" s="69" t="s">
        <v>247</v>
      </c>
      <c r="D88" s="65">
        <f>D93+D103+D94</f>
        <v>40000</v>
      </c>
      <c r="E88" s="65">
        <v>0</v>
      </c>
      <c r="F88" s="65">
        <f t="shared" si="2"/>
        <v>40000</v>
      </c>
      <c r="H88" s="25"/>
    </row>
    <row r="89" spans="1:8" ht="77.25" customHeight="1">
      <c r="A89" s="63" t="s">
        <v>160</v>
      </c>
      <c r="B89" s="64" t="s">
        <v>151</v>
      </c>
      <c r="C89" s="69" t="s">
        <v>46</v>
      </c>
      <c r="D89" s="65">
        <f>D90</f>
        <v>10000</v>
      </c>
      <c r="E89" s="65">
        <v>0</v>
      </c>
      <c r="F89" s="65">
        <f t="shared" si="2"/>
        <v>10000</v>
      </c>
      <c r="H89" s="25"/>
    </row>
    <row r="90" spans="1:8" ht="111" customHeight="1">
      <c r="A90" s="63" t="s">
        <v>255</v>
      </c>
      <c r="B90" s="64" t="s">
        <v>151</v>
      </c>
      <c r="C90" s="69" t="s">
        <v>47</v>
      </c>
      <c r="D90" s="65">
        <f>D92</f>
        <v>10000</v>
      </c>
      <c r="E90" s="65">
        <v>0</v>
      </c>
      <c r="F90" s="65">
        <f t="shared" si="2"/>
        <v>10000</v>
      </c>
      <c r="H90" s="25"/>
    </row>
    <row r="91" spans="1:8" ht="37.5" customHeight="1">
      <c r="A91" s="63" t="s">
        <v>360</v>
      </c>
      <c r="B91" s="64" t="s">
        <v>151</v>
      </c>
      <c r="C91" s="69" t="s">
        <v>336</v>
      </c>
      <c r="D91" s="65">
        <f>D92</f>
        <v>10000</v>
      </c>
      <c r="E91" s="65">
        <f>E92</f>
        <v>0</v>
      </c>
      <c r="F91" s="65">
        <f t="shared" si="2"/>
        <v>10000</v>
      </c>
      <c r="H91" s="25"/>
    </row>
    <row r="92" spans="1:8" ht="34.5" customHeight="1">
      <c r="A92" s="63" t="s">
        <v>221</v>
      </c>
      <c r="B92" s="64" t="s">
        <v>151</v>
      </c>
      <c r="C92" s="69" t="s">
        <v>229</v>
      </c>
      <c r="D92" s="65">
        <f>D93</f>
        <v>10000</v>
      </c>
      <c r="E92" s="65">
        <f aca="true" t="shared" si="3" ref="E92:E98">E93</f>
        <v>0</v>
      </c>
      <c r="F92" s="65">
        <f t="shared" si="2"/>
        <v>10000</v>
      </c>
      <c r="H92" s="25"/>
    </row>
    <row r="93" spans="1:8" ht="37.5" customHeight="1">
      <c r="A93" s="63" t="s">
        <v>154</v>
      </c>
      <c r="B93" s="64" t="s">
        <v>151</v>
      </c>
      <c r="C93" s="69" t="s">
        <v>48</v>
      </c>
      <c r="D93" s="65">
        <f>D94</f>
        <v>10000</v>
      </c>
      <c r="E93" s="65">
        <f t="shared" si="3"/>
        <v>0</v>
      </c>
      <c r="F93" s="65">
        <f t="shared" si="2"/>
        <v>10000</v>
      </c>
      <c r="H93" s="25"/>
    </row>
    <row r="94" spans="1:8" ht="87.75" customHeight="1">
      <c r="A94" s="63" t="s">
        <v>391</v>
      </c>
      <c r="B94" s="64" t="s">
        <v>151</v>
      </c>
      <c r="C94" s="69" t="s">
        <v>392</v>
      </c>
      <c r="D94" s="65">
        <f>D98</f>
        <v>10000</v>
      </c>
      <c r="E94" s="65">
        <f t="shared" si="3"/>
        <v>0</v>
      </c>
      <c r="F94" s="65">
        <f t="shared" si="2"/>
        <v>10000</v>
      </c>
      <c r="H94" s="25"/>
    </row>
    <row r="95" spans="1:8" ht="111.75" customHeight="1">
      <c r="A95" s="63" t="s">
        <v>393</v>
      </c>
      <c r="B95" s="64" t="s">
        <v>151</v>
      </c>
      <c r="C95" s="69" t="s">
        <v>394</v>
      </c>
      <c r="D95" s="65">
        <f>D98</f>
        <v>10000</v>
      </c>
      <c r="E95" s="65">
        <f t="shared" si="3"/>
        <v>0</v>
      </c>
      <c r="F95" s="65">
        <f t="shared" si="2"/>
        <v>10000</v>
      </c>
      <c r="H95" s="25"/>
    </row>
    <row r="96" spans="1:8" ht="37.5" customHeight="1">
      <c r="A96" s="63" t="s">
        <v>369</v>
      </c>
      <c r="B96" s="64" t="s">
        <v>151</v>
      </c>
      <c r="C96" s="69" t="s">
        <v>397</v>
      </c>
      <c r="D96" s="65">
        <f>D98</f>
        <v>10000</v>
      </c>
      <c r="E96" s="65">
        <f t="shared" si="3"/>
        <v>0</v>
      </c>
      <c r="F96" s="65">
        <f t="shared" si="2"/>
        <v>10000</v>
      </c>
      <c r="H96" s="25"/>
    </row>
    <row r="97" spans="1:8" ht="37.5" customHeight="1">
      <c r="A97" s="63" t="s">
        <v>221</v>
      </c>
      <c r="B97" s="64" t="s">
        <v>151</v>
      </c>
      <c r="C97" s="69" t="s">
        <v>395</v>
      </c>
      <c r="D97" s="65">
        <f>D98</f>
        <v>10000</v>
      </c>
      <c r="E97" s="65">
        <f t="shared" si="3"/>
        <v>0</v>
      </c>
      <c r="F97" s="65">
        <f t="shared" si="2"/>
        <v>10000</v>
      </c>
      <c r="H97" s="25"/>
    </row>
    <row r="98" spans="1:8" ht="37.5" customHeight="1">
      <c r="A98" s="63" t="s">
        <v>154</v>
      </c>
      <c r="B98" s="64" t="s">
        <v>151</v>
      </c>
      <c r="C98" s="69" t="s">
        <v>396</v>
      </c>
      <c r="D98" s="65">
        <v>10000</v>
      </c>
      <c r="E98" s="65">
        <f t="shared" si="3"/>
        <v>0</v>
      </c>
      <c r="F98" s="65">
        <f t="shared" si="2"/>
        <v>10000</v>
      </c>
      <c r="H98" s="25"/>
    </row>
    <row r="99" spans="1:8" ht="78" customHeight="1">
      <c r="A99" s="63" t="s">
        <v>268</v>
      </c>
      <c r="B99" s="64" t="s">
        <v>151</v>
      </c>
      <c r="C99" s="69" t="s">
        <v>269</v>
      </c>
      <c r="D99" s="65">
        <f>D100</f>
        <v>20000</v>
      </c>
      <c r="E99" s="65">
        <f>E100</f>
        <v>0</v>
      </c>
      <c r="F99" s="65">
        <f t="shared" si="2"/>
        <v>20000</v>
      </c>
      <c r="H99" s="25"/>
    </row>
    <row r="100" spans="1:8" ht="138" customHeight="1">
      <c r="A100" s="63" t="s">
        <v>363</v>
      </c>
      <c r="B100" s="64" t="s">
        <v>151</v>
      </c>
      <c r="C100" s="69" t="s">
        <v>270</v>
      </c>
      <c r="D100" s="65">
        <f>D101</f>
        <v>20000</v>
      </c>
      <c r="E100" s="65">
        <f>E103</f>
        <v>0</v>
      </c>
      <c r="F100" s="65">
        <f t="shared" si="2"/>
        <v>20000</v>
      </c>
      <c r="H100" s="25"/>
    </row>
    <row r="101" spans="1:8" ht="35.25" customHeight="1">
      <c r="A101" s="63" t="s">
        <v>360</v>
      </c>
      <c r="B101" s="64" t="s">
        <v>151</v>
      </c>
      <c r="C101" s="69" t="s">
        <v>337</v>
      </c>
      <c r="D101" s="65">
        <f>D102</f>
        <v>20000</v>
      </c>
      <c r="E101" s="65">
        <f>E102</f>
        <v>0</v>
      </c>
      <c r="F101" s="65">
        <f t="shared" si="2"/>
        <v>20000</v>
      </c>
      <c r="H101" s="25"/>
    </row>
    <row r="102" spans="1:8" ht="35.25" customHeight="1">
      <c r="A102" s="63" t="s">
        <v>221</v>
      </c>
      <c r="B102" s="64" t="s">
        <v>151</v>
      </c>
      <c r="C102" s="69" t="s">
        <v>271</v>
      </c>
      <c r="D102" s="65">
        <f>D103</f>
        <v>20000</v>
      </c>
      <c r="E102" s="65">
        <f>E103</f>
        <v>0</v>
      </c>
      <c r="F102" s="65">
        <f t="shared" si="2"/>
        <v>20000</v>
      </c>
      <c r="H102" s="25"/>
    </row>
    <row r="103" spans="1:8" ht="35.25" customHeight="1">
      <c r="A103" s="63" t="s">
        <v>154</v>
      </c>
      <c r="B103" s="64" t="s">
        <v>151</v>
      </c>
      <c r="C103" s="69" t="s">
        <v>272</v>
      </c>
      <c r="D103" s="65">
        <v>20000</v>
      </c>
      <c r="E103" s="65">
        <v>0</v>
      </c>
      <c r="F103" s="65">
        <f t="shared" si="2"/>
        <v>20000</v>
      </c>
      <c r="H103" s="25"/>
    </row>
    <row r="104" spans="1:8" ht="11.25" customHeight="1">
      <c r="A104" s="95" t="s">
        <v>171</v>
      </c>
      <c r="B104" s="96" t="s">
        <v>151</v>
      </c>
      <c r="C104" s="97" t="s">
        <v>49</v>
      </c>
      <c r="D104" s="98">
        <f>D105</f>
        <v>695800</v>
      </c>
      <c r="E104" s="98">
        <f>E105</f>
        <v>89932.11</v>
      </c>
      <c r="F104" s="65">
        <f t="shared" si="2"/>
        <v>605867.89</v>
      </c>
      <c r="H104" s="25"/>
    </row>
    <row r="105" spans="1:8" ht="12.75" customHeight="1">
      <c r="A105" s="63" t="s">
        <v>161</v>
      </c>
      <c r="B105" s="64" t="s">
        <v>151</v>
      </c>
      <c r="C105" s="69" t="s">
        <v>50</v>
      </c>
      <c r="D105" s="65">
        <f>D106</f>
        <v>695800</v>
      </c>
      <c r="E105" s="65">
        <f>E106</f>
        <v>89932.11</v>
      </c>
      <c r="F105" s="65">
        <f t="shared" si="2"/>
        <v>605867.89</v>
      </c>
      <c r="H105" s="25"/>
    </row>
    <row r="106" spans="1:8" ht="32.25" customHeight="1">
      <c r="A106" s="63" t="s">
        <v>250</v>
      </c>
      <c r="B106" s="64" t="s">
        <v>151</v>
      </c>
      <c r="C106" s="69" t="s">
        <v>249</v>
      </c>
      <c r="D106" s="65">
        <f>D107+D120</f>
        <v>695800</v>
      </c>
      <c r="E106" s="65">
        <f>E107+E120</f>
        <v>89932.11</v>
      </c>
      <c r="F106" s="65">
        <f t="shared" si="2"/>
        <v>605867.89</v>
      </c>
      <c r="H106" s="25"/>
    </row>
    <row r="107" spans="1:8" ht="57.75" customHeight="1">
      <c r="A107" s="63" t="s">
        <v>162</v>
      </c>
      <c r="B107" s="64" t="s">
        <v>151</v>
      </c>
      <c r="C107" s="69" t="s">
        <v>51</v>
      </c>
      <c r="D107" s="65">
        <f>D108+D112</f>
        <v>652700</v>
      </c>
      <c r="E107" s="65">
        <f>E108+E112</f>
        <v>89932.11</v>
      </c>
      <c r="F107" s="65">
        <f t="shared" si="2"/>
        <v>562767.89</v>
      </c>
      <c r="H107" s="25"/>
    </row>
    <row r="108" spans="1:8" ht="111" customHeight="1">
      <c r="A108" s="63" t="s">
        <v>0</v>
      </c>
      <c r="B108" s="64" t="s">
        <v>151</v>
      </c>
      <c r="C108" s="69" t="s">
        <v>52</v>
      </c>
      <c r="D108" s="65">
        <f>D110</f>
        <v>500000</v>
      </c>
      <c r="E108" s="65">
        <f>E110</f>
        <v>89932.11</v>
      </c>
      <c r="F108" s="65">
        <f t="shared" si="2"/>
        <v>410067.89</v>
      </c>
      <c r="H108" s="25"/>
    </row>
    <row r="109" spans="1:8" ht="36" customHeight="1">
      <c r="A109" s="63" t="s">
        <v>360</v>
      </c>
      <c r="B109" s="64" t="s">
        <v>151</v>
      </c>
      <c r="C109" s="69" t="s">
        <v>338</v>
      </c>
      <c r="D109" s="65">
        <f>D110</f>
        <v>500000</v>
      </c>
      <c r="E109" s="65">
        <f>E110</f>
        <v>89932.11</v>
      </c>
      <c r="F109" s="65">
        <f t="shared" si="2"/>
        <v>410067.89</v>
      </c>
      <c r="H109" s="25"/>
    </row>
    <row r="110" spans="1:8" ht="33" customHeight="1">
      <c r="A110" s="63" t="s">
        <v>221</v>
      </c>
      <c r="B110" s="64" t="s">
        <v>151</v>
      </c>
      <c r="C110" s="69" t="s">
        <v>230</v>
      </c>
      <c r="D110" s="65">
        <f>D111</f>
        <v>500000</v>
      </c>
      <c r="E110" s="65">
        <f>E111</f>
        <v>89932.11</v>
      </c>
      <c r="F110" s="65">
        <f t="shared" si="2"/>
        <v>410067.89</v>
      </c>
      <c r="H110" s="25"/>
    </row>
    <row r="111" spans="1:8" ht="38.25" customHeight="1">
      <c r="A111" s="63" t="s">
        <v>154</v>
      </c>
      <c r="B111" s="64" t="s">
        <v>151</v>
      </c>
      <c r="C111" s="69" t="s">
        <v>53</v>
      </c>
      <c r="D111" s="65">
        <v>500000</v>
      </c>
      <c r="E111" s="65">
        <v>89932.11</v>
      </c>
      <c r="F111" s="65">
        <f t="shared" si="2"/>
        <v>410067.89</v>
      </c>
      <c r="H111" s="25"/>
    </row>
    <row r="112" spans="1:8" ht="101.25">
      <c r="A112" s="63" t="s">
        <v>364</v>
      </c>
      <c r="B112" s="64" t="s">
        <v>151</v>
      </c>
      <c r="C112" s="69" t="s">
        <v>54</v>
      </c>
      <c r="D112" s="65">
        <f>D113</f>
        <v>152700</v>
      </c>
      <c r="E112" s="65">
        <f>E113</f>
        <v>0</v>
      </c>
      <c r="F112" s="65">
        <f t="shared" si="2"/>
        <v>152700</v>
      </c>
      <c r="H112" s="25"/>
    </row>
    <row r="113" spans="1:8" ht="45">
      <c r="A113" s="63" t="s">
        <v>360</v>
      </c>
      <c r="B113" s="64" t="s">
        <v>151</v>
      </c>
      <c r="C113" s="69" t="s">
        <v>339</v>
      </c>
      <c r="D113" s="65">
        <f>D114</f>
        <v>152700</v>
      </c>
      <c r="E113" s="65">
        <f>E114</f>
        <v>0</v>
      </c>
      <c r="F113" s="65">
        <f t="shared" si="2"/>
        <v>152700</v>
      </c>
      <c r="H113" s="25"/>
    </row>
    <row r="114" spans="1:8" ht="33.75">
      <c r="A114" s="63" t="s">
        <v>221</v>
      </c>
      <c r="B114" s="64" t="s">
        <v>151</v>
      </c>
      <c r="C114" s="69" t="s">
        <v>231</v>
      </c>
      <c r="D114" s="65">
        <f>D115</f>
        <v>152700</v>
      </c>
      <c r="E114" s="65">
        <f>E117</f>
        <v>0</v>
      </c>
      <c r="F114" s="65">
        <f t="shared" si="2"/>
        <v>152700</v>
      </c>
      <c r="H114" s="25"/>
    </row>
    <row r="115" spans="1:8" ht="33.75">
      <c r="A115" s="63" t="s">
        <v>154</v>
      </c>
      <c r="B115" s="64" t="s">
        <v>151</v>
      </c>
      <c r="C115" s="69" t="s">
        <v>55</v>
      </c>
      <c r="D115" s="65">
        <v>152700</v>
      </c>
      <c r="E115" s="65">
        <f>E118</f>
        <v>0</v>
      </c>
      <c r="F115" s="65">
        <f t="shared" si="2"/>
        <v>152700</v>
      </c>
      <c r="H115" s="25"/>
    </row>
    <row r="116" spans="1:8" ht="67.5">
      <c r="A116" s="63" t="s">
        <v>163</v>
      </c>
      <c r="B116" s="64" t="s">
        <v>151</v>
      </c>
      <c r="C116" s="69" t="s">
        <v>56</v>
      </c>
      <c r="D116" s="65">
        <v>54800</v>
      </c>
      <c r="E116" s="65">
        <f>E119</f>
        <v>0</v>
      </c>
      <c r="F116" s="65">
        <f t="shared" si="2"/>
        <v>54800</v>
      </c>
      <c r="H116" s="25"/>
    </row>
    <row r="117" spans="1:8" ht="97.5" customHeight="1">
      <c r="A117" s="63" t="s">
        <v>164</v>
      </c>
      <c r="B117" s="64" t="s">
        <v>151</v>
      </c>
      <c r="C117" s="69" t="s">
        <v>57</v>
      </c>
      <c r="D117" s="65">
        <f>D120</f>
        <v>43100</v>
      </c>
      <c r="E117" s="65">
        <f>E120</f>
        <v>0</v>
      </c>
      <c r="F117" s="65">
        <f t="shared" si="2"/>
        <v>43100</v>
      </c>
      <c r="H117" s="25"/>
    </row>
    <row r="118" spans="1:8" ht="40.5" customHeight="1">
      <c r="A118" s="63" t="s">
        <v>360</v>
      </c>
      <c r="B118" s="64" t="s">
        <v>151</v>
      </c>
      <c r="C118" s="69" t="s">
        <v>340</v>
      </c>
      <c r="D118" s="65">
        <f>D119</f>
        <v>43100</v>
      </c>
      <c r="E118" s="65">
        <f>E119</f>
        <v>0</v>
      </c>
      <c r="F118" s="65">
        <f t="shared" si="2"/>
        <v>43100</v>
      </c>
      <c r="H118" s="25"/>
    </row>
    <row r="119" spans="1:8" ht="34.5" customHeight="1">
      <c r="A119" s="63" t="s">
        <v>221</v>
      </c>
      <c r="B119" s="64" t="s">
        <v>151</v>
      </c>
      <c r="C119" s="69" t="s">
        <v>232</v>
      </c>
      <c r="D119" s="65">
        <f>D120</f>
        <v>43100</v>
      </c>
      <c r="E119" s="65">
        <f>E120</f>
        <v>0</v>
      </c>
      <c r="F119" s="65">
        <f t="shared" si="2"/>
        <v>43100</v>
      </c>
      <c r="H119" s="25"/>
    </row>
    <row r="120" spans="1:8" ht="33.75">
      <c r="A120" s="63" t="s">
        <v>154</v>
      </c>
      <c r="B120" s="64" t="s">
        <v>151</v>
      </c>
      <c r="C120" s="69" t="s">
        <v>58</v>
      </c>
      <c r="D120" s="65">
        <v>43100</v>
      </c>
      <c r="E120" s="65">
        <v>0</v>
      </c>
      <c r="F120" s="65">
        <f t="shared" si="2"/>
        <v>43100</v>
      </c>
      <c r="H120" s="25"/>
    </row>
    <row r="121" spans="1:8" ht="11.25">
      <c r="A121" s="95" t="s">
        <v>134</v>
      </c>
      <c r="B121" s="96" t="s">
        <v>151</v>
      </c>
      <c r="C121" s="97" t="s">
        <v>59</v>
      </c>
      <c r="D121" s="98">
        <f>D122+D134</f>
        <v>1454900</v>
      </c>
      <c r="E121" s="98">
        <f>E122+E134</f>
        <v>142311.81</v>
      </c>
      <c r="F121" s="65">
        <f t="shared" si="2"/>
        <v>1312588.19</v>
      </c>
      <c r="H121" s="25"/>
    </row>
    <row r="122" spans="1:8" ht="11.25">
      <c r="A122" s="134" t="s">
        <v>354</v>
      </c>
      <c r="B122" s="64" t="s">
        <v>151</v>
      </c>
      <c r="C122" s="69" t="s">
        <v>294</v>
      </c>
      <c r="D122" s="70">
        <f>D123</f>
        <v>537600</v>
      </c>
      <c r="E122" s="65">
        <f>E123</f>
        <v>0</v>
      </c>
      <c r="F122" s="65">
        <f t="shared" si="2"/>
        <v>537600</v>
      </c>
      <c r="H122" s="25"/>
    </row>
    <row r="123" spans="1:8" ht="45">
      <c r="A123" s="134" t="s">
        <v>252</v>
      </c>
      <c r="B123" s="64" t="s">
        <v>151</v>
      </c>
      <c r="C123" s="69" t="s">
        <v>370</v>
      </c>
      <c r="D123" s="65">
        <f>D124</f>
        <v>537600</v>
      </c>
      <c r="E123" s="65">
        <f>E124</f>
        <v>0</v>
      </c>
      <c r="F123" s="65">
        <f t="shared" si="2"/>
        <v>537600</v>
      </c>
      <c r="H123" s="25"/>
    </row>
    <row r="124" spans="1:8" ht="67.5">
      <c r="A124" s="63" t="s">
        <v>295</v>
      </c>
      <c r="B124" s="64" t="s">
        <v>151</v>
      </c>
      <c r="C124" s="69" t="s">
        <v>296</v>
      </c>
      <c r="D124" s="65">
        <f>D125+D129</f>
        <v>537600</v>
      </c>
      <c r="E124" s="65">
        <f>E125+E129</f>
        <v>0</v>
      </c>
      <c r="F124" s="65">
        <f t="shared" si="2"/>
        <v>537600</v>
      </c>
      <c r="H124" s="25"/>
    </row>
    <row r="125" spans="1:8" ht="90" customHeight="1">
      <c r="A125" s="63" t="s">
        <v>355</v>
      </c>
      <c r="B125" s="64" t="s">
        <v>151</v>
      </c>
      <c r="C125" s="69" t="s">
        <v>297</v>
      </c>
      <c r="D125" s="65">
        <f>D127</f>
        <v>504300</v>
      </c>
      <c r="E125" s="65">
        <f>E128</f>
        <v>0</v>
      </c>
      <c r="F125" s="65">
        <f t="shared" si="2"/>
        <v>504300</v>
      </c>
      <c r="H125" s="25"/>
    </row>
    <row r="126" spans="1:8" ht="22.5" customHeight="1">
      <c r="A126" s="63" t="s">
        <v>360</v>
      </c>
      <c r="B126" s="64" t="s">
        <v>151</v>
      </c>
      <c r="C126" s="69" t="s">
        <v>345</v>
      </c>
      <c r="D126" s="65">
        <f>D127</f>
        <v>504300</v>
      </c>
      <c r="E126" s="65">
        <f>E127</f>
        <v>0</v>
      </c>
      <c r="F126" s="65">
        <f t="shared" si="2"/>
        <v>504300</v>
      </c>
      <c r="H126" s="25"/>
    </row>
    <row r="127" spans="1:8" ht="33.75">
      <c r="A127" s="63" t="s">
        <v>221</v>
      </c>
      <c r="B127" s="64" t="s">
        <v>151</v>
      </c>
      <c r="C127" s="69" t="s">
        <v>298</v>
      </c>
      <c r="D127" s="65">
        <f>D128</f>
        <v>504300</v>
      </c>
      <c r="E127" s="65">
        <f>E128</f>
        <v>0</v>
      </c>
      <c r="F127" s="65">
        <f t="shared" si="2"/>
        <v>504300</v>
      </c>
      <c r="H127" s="25"/>
    </row>
    <row r="128" spans="1:8" ht="33.75">
      <c r="A128" s="63" t="s">
        <v>154</v>
      </c>
      <c r="B128" s="64" t="s">
        <v>151</v>
      </c>
      <c r="C128" s="69" t="s">
        <v>299</v>
      </c>
      <c r="D128" s="65">
        <v>504300</v>
      </c>
      <c r="E128" s="65">
        <v>0</v>
      </c>
      <c r="F128" s="65">
        <f t="shared" si="2"/>
        <v>504300</v>
      </c>
      <c r="H128" s="25"/>
    </row>
    <row r="129" spans="1:8" ht="114.75" customHeight="1">
      <c r="A129" s="133" t="s">
        <v>356</v>
      </c>
      <c r="B129" s="64" t="s">
        <v>151</v>
      </c>
      <c r="C129" s="69" t="s">
        <v>301</v>
      </c>
      <c r="D129" s="65">
        <f>D132</f>
        <v>33300</v>
      </c>
      <c r="E129" s="65">
        <f>E132</f>
        <v>0</v>
      </c>
      <c r="F129" s="65">
        <f t="shared" si="2"/>
        <v>33300</v>
      </c>
      <c r="H129" s="25"/>
    </row>
    <row r="130" spans="1:8" ht="22.5">
      <c r="A130" s="63" t="s">
        <v>326</v>
      </c>
      <c r="B130" s="64" t="s">
        <v>151</v>
      </c>
      <c r="C130" s="69" t="s">
        <v>346</v>
      </c>
      <c r="D130" s="65">
        <f>D131</f>
        <v>33300</v>
      </c>
      <c r="E130" s="65">
        <f>E131</f>
        <v>0</v>
      </c>
      <c r="F130" s="65">
        <f t="shared" si="2"/>
        <v>33300</v>
      </c>
      <c r="H130" s="25"/>
    </row>
    <row r="131" spans="1:8" ht="67.5">
      <c r="A131" s="63" t="s">
        <v>353</v>
      </c>
      <c r="B131" s="64" t="s">
        <v>151</v>
      </c>
      <c r="C131" s="69" t="s">
        <v>320</v>
      </c>
      <c r="D131" s="65">
        <f>D132</f>
        <v>33300</v>
      </c>
      <c r="E131" s="65">
        <f>E132</f>
        <v>0</v>
      </c>
      <c r="F131" s="65">
        <f t="shared" si="2"/>
        <v>33300</v>
      </c>
      <c r="H131" s="25"/>
    </row>
    <row r="132" spans="1:8" ht="63.75" customHeight="1">
      <c r="A132" s="63" t="s">
        <v>399</v>
      </c>
      <c r="B132" s="64" t="s">
        <v>151</v>
      </c>
      <c r="C132" s="69" t="s">
        <v>398</v>
      </c>
      <c r="D132" s="65">
        <v>33300</v>
      </c>
      <c r="E132" s="65">
        <v>0</v>
      </c>
      <c r="F132" s="65">
        <f t="shared" si="2"/>
        <v>33300</v>
      </c>
      <c r="H132" s="25"/>
    </row>
    <row r="133" spans="1:8" ht="11.25">
      <c r="A133" s="95" t="s">
        <v>135</v>
      </c>
      <c r="B133" s="64" t="s">
        <v>151</v>
      </c>
      <c r="C133" s="69" t="s">
        <v>251</v>
      </c>
      <c r="D133" s="70">
        <f>D134</f>
        <v>917300</v>
      </c>
      <c r="E133" s="70">
        <f>E134</f>
        <v>142311.81</v>
      </c>
      <c r="F133" s="65">
        <f t="shared" si="2"/>
        <v>774988.19</v>
      </c>
      <c r="H133" s="25"/>
    </row>
    <row r="134" spans="1:8" ht="36" customHeight="1">
      <c r="A134" s="63" t="s">
        <v>252</v>
      </c>
      <c r="B134" s="64" t="s">
        <v>151</v>
      </c>
      <c r="C134" s="69" t="s">
        <v>251</v>
      </c>
      <c r="D134" s="70">
        <f>D136+D140+D144+D148+D152</f>
        <v>917300</v>
      </c>
      <c r="E134" s="70">
        <f>E136+E140+E144+E148+E152</f>
        <v>142311.81</v>
      </c>
      <c r="F134" s="65">
        <f aca="true" t="shared" si="4" ref="F134:F195">D134-E134</f>
        <v>774988.19</v>
      </c>
      <c r="H134" s="25"/>
    </row>
    <row r="135" spans="1:8" ht="78.75" customHeight="1">
      <c r="A135" s="63" t="s">
        <v>193</v>
      </c>
      <c r="B135" s="64" t="s">
        <v>151</v>
      </c>
      <c r="C135" s="69" t="s">
        <v>60</v>
      </c>
      <c r="D135" s="70">
        <f>D134</f>
        <v>917300</v>
      </c>
      <c r="E135" s="70">
        <f>E134</f>
        <v>142311.81</v>
      </c>
      <c r="F135" s="65">
        <f t="shared" si="4"/>
        <v>774988.19</v>
      </c>
      <c r="H135" s="25"/>
    </row>
    <row r="136" spans="1:8" ht="90.75" customHeight="1">
      <c r="A136" s="63" t="s">
        <v>165</v>
      </c>
      <c r="B136" s="64" t="s">
        <v>151</v>
      </c>
      <c r="C136" s="69" t="s">
        <v>194</v>
      </c>
      <c r="D136" s="65">
        <f>D139</f>
        <v>580000</v>
      </c>
      <c r="E136" s="65">
        <f>E139</f>
        <v>137161.81</v>
      </c>
      <c r="F136" s="65">
        <f t="shared" si="4"/>
        <v>442838.19</v>
      </c>
      <c r="H136" s="25"/>
    </row>
    <row r="137" spans="1:8" ht="35.25" customHeight="1">
      <c r="A137" s="63" t="s">
        <v>360</v>
      </c>
      <c r="B137" s="64" t="s">
        <v>151</v>
      </c>
      <c r="C137" s="69" t="s">
        <v>347</v>
      </c>
      <c r="D137" s="65">
        <f>D138</f>
        <v>580000</v>
      </c>
      <c r="E137" s="65">
        <f>E138</f>
        <v>137161.81</v>
      </c>
      <c r="F137" s="65">
        <f t="shared" si="4"/>
        <v>442838.19</v>
      </c>
      <c r="H137" s="25"/>
    </row>
    <row r="138" spans="1:8" ht="33.75" customHeight="1">
      <c r="A138" s="63" t="s">
        <v>221</v>
      </c>
      <c r="B138" s="64" t="s">
        <v>151</v>
      </c>
      <c r="C138" s="69" t="s">
        <v>233</v>
      </c>
      <c r="D138" s="65">
        <f>D139</f>
        <v>580000</v>
      </c>
      <c r="E138" s="65">
        <f>E139</f>
        <v>137161.81</v>
      </c>
      <c r="F138" s="65">
        <f t="shared" si="4"/>
        <v>442838.19</v>
      </c>
      <c r="H138" s="25"/>
    </row>
    <row r="139" spans="1:8" ht="34.5" customHeight="1">
      <c r="A139" s="63" t="s">
        <v>154</v>
      </c>
      <c r="B139" s="64" t="s">
        <v>151</v>
      </c>
      <c r="C139" s="69" t="s">
        <v>195</v>
      </c>
      <c r="D139" s="65">
        <v>580000</v>
      </c>
      <c r="E139" s="65">
        <v>137161.81</v>
      </c>
      <c r="F139" s="65">
        <f t="shared" si="4"/>
        <v>442838.19</v>
      </c>
      <c r="H139" s="25"/>
    </row>
    <row r="140" spans="1:8" ht="98.25" customHeight="1">
      <c r="A140" s="63" t="s">
        <v>166</v>
      </c>
      <c r="B140" s="64" t="s">
        <v>151</v>
      </c>
      <c r="C140" s="69" t="s">
        <v>196</v>
      </c>
      <c r="D140" s="65">
        <f>D141</f>
        <v>100000</v>
      </c>
      <c r="E140" s="65">
        <f>E143</f>
        <v>0</v>
      </c>
      <c r="F140" s="65">
        <f t="shared" si="4"/>
        <v>100000</v>
      </c>
      <c r="H140" s="25"/>
    </row>
    <row r="141" spans="1:8" ht="42.75" customHeight="1">
      <c r="A141" s="63" t="s">
        <v>360</v>
      </c>
      <c r="B141" s="64" t="s">
        <v>151</v>
      </c>
      <c r="C141" s="69" t="s">
        <v>348</v>
      </c>
      <c r="D141" s="65">
        <f>D142</f>
        <v>100000</v>
      </c>
      <c r="E141" s="65">
        <f>E142</f>
        <v>0</v>
      </c>
      <c r="F141" s="65">
        <f t="shared" si="4"/>
        <v>100000</v>
      </c>
      <c r="H141" s="25"/>
    </row>
    <row r="142" spans="1:8" ht="34.5" customHeight="1">
      <c r="A142" s="63" t="s">
        <v>221</v>
      </c>
      <c r="B142" s="64" t="s">
        <v>151</v>
      </c>
      <c r="C142" s="69" t="s">
        <v>1</v>
      </c>
      <c r="D142" s="65">
        <f>D143</f>
        <v>100000</v>
      </c>
      <c r="E142" s="65">
        <f>E143</f>
        <v>0</v>
      </c>
      <c r="F142" s="65">
        <f t="shared" si="4"/>
        <v>100000</v>
      </c>
      <c r="H142" s="25"/>
    </row>
    <row r="143" spans="1:8" ht="33" customHeight="1">
      <c r="A143" s="63" t="s">
        <v>154</v>
      </c>
      <c r="B143" s="64" t="s">
        <v>151</v>
      </c>
      <c r="C143" s="69" t="s">
        <v>197</v>
      </c>
      <c r="D143" s="65">
        <v>100000</v>
      </c>
      <c r="E143" s="65">
        <v>0</v>
      </c>
      <c r="F143" s="65">
        <f t="shared" si="4"/>
        <v>100000</v>
      </c>
      <c r="H143" s="25"/>
    </row>
    <row r="144" spans="1:8" ht="119.25" customHeight="1">
      <c r="A144" s="63" t="s">
        <v>98</v>
      </c>
      <c r="B144" s="64" t="s">
        <v>151</v>
      </c>
      <c r="C144" s="69" t="s">
        <v>198</v>
      </c>
      <c r="D144" s="65">
        <f>D147</f>
        <v>136000</v>
      </c>
      <c r="E144" s="65">
        <f>E147</f>
        <v>0</v>
      </c>
      <c r="F144" s="65">
        <f t="shared" si="4"/>
        <v>136000</v>
      </c>
      <c r="H144" s="25"/>
    </row>
    <row r="145" spans="1:8" ht="47.25" customHeight="1">
      <c r="A145" s="63" t="s">
        <v>360</v>
      </c>
      <c r="B145" s="64" t="s">
        <v>151</v>
      </c>
      <c r="C145" s="69" t="s">
        <v>349</v>
      </c>
      <c r="D145" s="65">
        <f>D146</f>
        <v>136000</v>
      </c>
      <c r="E145" s="65">
        <f>E146</f>
        <v>0</v>
      </c>
      <c r="F145" s="65">
        <f t="shared" si="4"/>
        <v>136000</v>
      </c>
      <c r="H145" s="25"/>
    </row>
    <row r="146" spans="1:8" ht="33" customHeight="1">
      <c r="A146" s="63" t="s">
        <v>221</v>
      </c>
      <c r="B146" s="64" t="s">
        <v>151</v>
      </c>
      <c r="C146" s="69" t="s">
        <v>2</v>
      </c>
      <c r="D146" s="65">
        <f>D147</f>
        <v>136000</v>
      </c>
      <c r="E146" s="65">
        <f>E147</f>
        <v>0</v>
      </c>
      <c r="F146" s="65">
        <f t="shared" si="4"/>
        <v>136000</v>
      </c>
      <c r="H146" s="25"/>
    </row>
    <row r="147" spans="1:8" ht="33" customHeight="1">
      <c r="A147" s="63" t="s">
        <v>154</v>
      </c>
      <c r="B147" s="64" t="s">
        <v>151</v>
      </c>
      <c r="C147" s="69" t="s">
        <v>199</v>
      </c>
      <c r="D147" s="65">
        <v>136000</v>
      </c>
      <c r="E147" s="65">
        <v>0</v>
      </c>
      <c r="F147" s="65">
        <f t="shared" si="4"/>
        <v>136000</v>
      </c>
      <c r="H147" s="25"/>
    </row>
    <row r="148" spans="1:6" ht="81" customHeight="1">
      <c r="A148" s="63" t="s">
        <v>201</v>
      </c>
      <c r="B148" s="64" t="s">
        <v>151</v>
      </c>
      <c r="C148" s="69" t="s">
        <v>200</v>
      </c>
      <c r="D148" s="65">
        <f>D150</f>
        <v>100000</v>
      </c>
      <c r="E148" s="65">
        <f>E151</f>
        <v>5150</v>
      </c>
      <c r="F148" s="65">
        <f t="shared" si="4"/>
        <v>94850</v>
      </c>
    </row>
    <row r="149" spans="1:6" ht="35.25" customHeight="1">
      <c r="A149" s="63" t="s">
        <v>360</v>
      </c>
      <c r="B149" s="64" t="s">
        <v>151</v>
      </c>
      <c r="C149" s="69" t="s">
        <v>350</v>
      </c>
      <c r="D149" s="65">
        <f>D150</f>
        <v>100000</v>
      </c>
      <c r="E149" s="65">
        <f>E150</f>
        <v>5150</v>
      </c>
      <c r="F149" s="65">
        <f t="shared" si="4"/>
        <v>94850</v>
      </c>
    </row>
    <row r="150" spans="1:6" ht="33" customHeight="1">
      <c r="A150" s="63" t="s">
        <v>221</v>
      </c>
      <c r="B150" s="64" t="s">
        <v>151</v>
      </c>
      <c r="C150" s="69" t="s">
        <v>234</v>
      </c>
      <c r="D150" s="65">
        <f>D151</f>
        <v>100000</v>
      </c>
      <c r="E150" s="65">
        <f>E151</f>
        <v>5150</v>
      </c>
      <c r="F150" s="65">
        <f t="shared" si="4"/>
        <v>94850</v>
      </c>
    </row>
    <row r="151" spans="1:6" ht="33.75">
      <c r="A151" s="63" t="s">
        <v>154</v>
      </c>
      <c r="B151" s="64" t="s">
        <v>151</v>
      </c>
      <c r="C151" s="69" t="s">
        <v>202</v>
      </c>
      <c r="D151" s="65">
        <v>100000</v>
      </c>
      <c r="E151" s="65">
        <v>5150</v>
      </c>
      <c r="F151" s="65">
        <f t="shared" si="4"/>
        <v>94850</v>
      </c>
    </row>
    <row r="152" spans="1:6" ht="68.25" customHeight="1">
      <c r="A152" s="63" t="s">
        <v>203</v>
      </c>
      <c r="B152" s="64" t="s">
        <v>151</v>
      </c>
      <c r="C152" s="69" t="s">
        <v>287</v>
      </c>
      <c r="D152" s="65">
        <v>1300</v>
      </c>
      <c r="E152" s="65">
        <f>E154</f>
        <v>0</v>
      </c>
      <c r="F152" s="65">
        <f t="shared" si="4"/>
        <v>1300</v>
      </c>
    </row>
    <row r="153" spans="1:6" ht="21" customHeight="1">
      <c r="A153" s="63" t="s">
        <v>326</v>
      </c>
      <c r="B153" s="64" t="s">
        <v>151</v>
      </c>
      <c r="C153" s="69" t="s">
        <v>344</v>
      </c>
      <c r="D153" s="65">
        <f>D154</f>
        <v>1300</v>
      </c>
      <c r="E153" s="65">
        <f>E154</f>
        <v>0</v>
      </c>
      <c r="F153" s="65">
        <f t="shared" si="4"/>
        <v>1300</v>
      </c>
    </row>
    <row r="154" spans="1:6" ht="15" customHeight="1">
      <c r="A154" s="63" t="s">
        <v>223</v>
      </c>
      <c r="B154" s="64" t="s">
        <v>151</v>
      </c>
      <c r="C154" s="69" t="s">
        <v>286</v>
      </c>
      <c r="D154" s="65">
        <v>1300</v>
      </c>
      <c r="E154" s="65">
        <f>E155</f>
        <v>0</v>
      </c>
      <c r="F154" s="65">
        <f t="shared" si="4"/>
        <v>1300</v>
      </c>
    </row>
    <row r="155" spans="1:6" ht="11.25">
      <c r="A155" s="63" t="s">
        <v>256</v>
      </c>
      <c r="B155" s="64" t="s">
        <v>151</v>
      </c>
      <c r="C155" s="69" t="s">
        <v>285</v>
      </c>
      <c r="D155" s="65">
        <v>1300</v>
      </c>
      <c r="E155" s="65">
        <v>0</v>
      </c>
      <c r="F155" s="65">
        <f t="shared" si="4"/>
        <v>1300</v>
      </c>
    </row>
    <row r="156" spans="1:6" ht="11.25">
      <c r="A156" s="95" t="s">
        <v>273</v>
      </c>
      <c r="B156" s="96" t="s">
        <v>151</v>
      </c>
      <c r="C156" s="97" t="s">
        <v>274</v>
      </c>
      <c r="D156" s="98">
        <f>D163</f>
        <v>23500</v>
      </c>
      <c r="E156" s="98">
        <v>0</v>
      </c>
      <c r="F156" s="65">
        <f t="shared" si="4"/>
        <v>23500</v>
      </c>
    </row>
    <row r="157" spans="1:6" ht="25.5" customHeight="1">
      <c r="A157" s="63" t="s">
        <v>365</v>
      </c>
      <c r="B157" s="64" t="s">
        <v>151</v>
      </c>
      <c r="C157" s="69" t="s">
        <v>275</v>
      </c>
      <c r="D157" s="65">
        <f>D163</f>
        <v>23500</v>
      </c>
      <c r="E157" s="65">
        <v>0</v>
      </c>
      <c r="F157" s="65">
        <f t="shared" si="4"/>
        <v>23500</v>
      </c>
    </row>
    <row r="158" spans="1:6" ht="34.5" customHeight="1">
      <c r="A158" s="63" t="s">
        <v>242</v>
      </c>
      <c r="B158" s="64" t="s">
        <v>151</v>
      </c>
      <c r="C158" s="69" t="s">
        <v>276</v>
      </c>
      <c r="D158" s="65">
        <f>D163</f>
        <v>23500</v>
      </c>
      <c r="E158" s="65">
        <v>0</v>
      </c>
      <c r="F158" s="65">
        <f t="shared" si="4"/>
        <v>23500</v>
      </c>
    </row>
    <row r="159" spans="1:6" ht="67.5">
      <c r="A159" s="63" t="s">
        <v>102</v>
      </c>
      <c r="B159" s="64" t="s">
        <v>151</v>
      </c>
      <c r="C159" s="69" t="s">
        <v>277</v>
      </c>
      <c r="D159" s="65">
        <f>D163</f>
        <v>23500</v>
      </c>
      <c r="E159" s="65">
        <v>0</v>
      </c>
      <c r="F159" s="65">
        <f t="shared" si="4"/>
        <v>23500</v>
      </c>
    </row>
    <row r="160" spans="1:6" ht="90">
      <c r="A160" s="63" t="s">
        <v>366</v>
      </c>
      <c r="B160" s="64" t="s">
        <v>151</v>
      </c>
      <c r="C160" s="69" t="s">
        <v>278</v>
      </c>
      <c r="D160" s="65">
        <f>D163</f>
        <v>23500</v>
      </c>
      <c r="E160" s="65">
        <v>0</v>
      </c>
      <c r="F160" s="65">
        <f t="shared" si="4"/>
        <v>23500</v>
      </c>
    </row>
    <row r="161" spans="1:6" ht="42" customHeight="1">
      <c r="A161" s="63" t="s">
        <v>360</v>
      </c>
      <c r="B161" s="64" t="s">
        <v>151</v>
      </c>
      <c r="C161" s="69" t="s">
        <v>343</v>
      </c>
      <c r="D161" s="65">
        <f>D162</f>
        <v>23500</v>
      </c>
      <c r="E161" s="65">
        <v>0</v>
      </c>
      <c r="F161" s="65">
        <f t="shared" si="4"/>
        <v>23500</v>
      </c>
    </row>
    <row r="162" spans="1:6" ht="33.75">
      <c r="A162" s="63" t="s">
        <v>221</v>
      </c>
      <c r="B162" s="64" t="s">
        <v>151</v>
      </c>
      <c r="C162" s="69" t="s">
        <v>279</v>
      </c>
      <c r="D162" s="65">
        <f>D163</f>
        <v>23500</v>
      </c>
      <c r="E162" s="65">
        <v>0</v>
      </c>
      <c r="F162" s="65">
        <f t="shared" si="4"/>
        <v>23500</v>
      </c>
    </row>
    <row r="163" spans="1:6" ht="33.75">
      <c r="A163" s="63" t="s">
        <v>154</v>
      </c>
      <c r="B163" s="64" t="s">
        <v>151</v>
      </c>
      <c r="C163" s="69" t="s">
        <v>280</v>
      </c>
      <c r="D163" s="65">
        <v>23500</v>
      </c>
      <c r="E163" s="65">
        <v>0</v>
      </c>
      <c r="F163" s="65">
        <f t="shared" si="4"/>
        <v>23500</v>
      </c>
    </row>
    <row r="164" spans="1:6" ht="11.25">
      <c r="A164" s="95" t="s">
        <v>175</v>
      </c>
      <c r="B164" s="96" t="s">
        <v>151</v>
      </c>
      <c r="C164" s="97" t="s">
        <v>204</v>
      </c>
      <c r="D164" s="98">
        <f aca="true" t="shared" si="5" ref="D164:E166">D165</f>
        <v>1894000</v>
      </c>
      <c r="E164" s="98">
        <f t="shared" si="5"/>
        <v>167453.89</v>
      </c>
      <c r="F164" s="65">
        <f t="shared" si="4"/>
        <v>1726546.1099999999</v>
      </c>
    </row>
    <row r="165" spans="1:6" ht="11.25">
      <c r="A165" s="63" t="s">
        <v>136</v>
      </c>
      <c r="B165" s="64" t="s">
        <v>151</v>
      </c>
      <c r="C165" s="69" t="s">
        <v>205</v>
      </c>
      <c r="D165" s="65">
        <f t="shared" si="5"/>
        <v>1894000</v>
      </c>
      <c r="E165" s="65">
        <f t="shared" si="5"/>
        <v>167453.89</v>
      </c>
      <c r="F165" s="65">
        <f t="shared" si="4"/>
        <v>1726546.1099999999</v>
      </c>
    </row>
    <row r="166" spans="1:6" ht="25.5" customHeight="1">
      <c r="A166" s="63" t="s">
        <v>3</v>
      </c>
      <c r="B166" s="64" t="s">
        <v>151</v>
      </c>
      <c r="C166" s="69" t="s">
        <v>4</v>
      </c>
      <c r="D166" s="65">
        <f t="shared" si="5"/>
        <v>1894000</v>
      </c>
      <c r="E166" s="65">
        <f t="shared" si="5"/>
        <v>167453.89</v>
      </c>
      <c r="F166" s="65">
        <f t="shared" si="4"/>
        <v>1726546.1099999999</v>
      </c>
    </row>
    <row r="167" spans="1:6" ht="45">
      <c r="A167" s="63" t="s">
        <v>168</v>
      </c>
      <c r="B167" s="64" t="s">
        <v>151</v>
      </c>
      <c r="C167" s="69" t="s">
        <v>206</v>
      </c>
      <c r="D167" s="65">
        <f>D168+D172</f>
        <v>1894000</v>
      </c>
      <c r="E167" s="65">
        <f>E168+E172</f>
        <v>167453.89</v>
      </c>
      <c r="F167" s="65">
        <f t="shared" si="4"/>
        <v>1726546.1099999999</v>
      </c>
    </row>
    <row r="168" spans="1:6" ht="81" customHeight="1">
      <c r="A168" s="63" t="s">
        <v>5</v>
      </c>
      <c r="B168" s="64" t="s">
        <v>151</v>
      </c>
      <c r="C168" s="69" t="s">
        <v>207</v>
      </c>
      <c r="D168" s="65">
        <f>D171</f>
        <v>1537300</v>
      </c>
      <c r="E168" s="65">
        <f>E171</f>
        <v>167453.89</v>
      </c>
      <c r="F168" s="65">
        <f t="shared" si="4"/>
        <v>1369846.1099999999</v>
      </c>
    </row>
    <row r="169" spans="1:6" ht="41.25" customHeight="1">
      <c r="A169" s="63" t="s">
        <v>341</v>
      </c>
      <c r="B169" s="64" t="s">
        <v>151</v>
      </c>
      <c r="C169" s="69" t="s">
        <v>342</v>
      </c>
      <c r="D169" s="65">
        <f>D170</f>
        <v>1537300</v>
      </c>
      <c r="E169" s="65">
        <f>E170</f>
        <v>167453.89</v>
      </c>
      <c r="F169" s="65">
        <f t="shared" si="4"/>
        <v>1369846.1099999999</v>
      </c>
    </row>
    <row r="170" spans="1:6" ht="14.25" customHeight="1">
      <c r="A170" s="63" t="s">
        <v>235</v>
      </c>
      <c r="B170" s="64" t="s">
        <v>151</v>
      </c>
      <c r="C170" s="69" t="s">
        <v>236</v>
      </c>
      <c r="D170" s="65">
        <f>D171</f>
        <v>1537300</v>
      </c>
      <c r="E170" s="65">
        <f>E171</f>
        <v>167453.89</v>
      </c>
      <c r="F170" s="65">
        <f t="shared" si="4"/>
        <v>1369846.1099999999</v>
      </c>
    </row>
    <row r="171" spans="1:6" ht="57" customHeight="1">
      <c r="A171" s="63" t="s">
        <v>167</v>
      </c>
      <c r="B171" s="64" t="s">
        <v>151</v>
      </c>
      <c r="C171" s="69" t="s">
        <v>215</v>
      </c>
      <c r="D171" s="65">
        <v>1537300</v>
      </c>
      <c r="E171" s="65">
        <v>167453.89</v>
      </c>
      <c r="F171" s="65">
        <f t="shared" si="4"/>
        <v>1369846.1099999999</v>
      </c>
    </row>
    <row r="172" spans="1:6" ht="42" customHeight="1">
      <c r="A172" s="63" t="s">
        <v>341</v>
      </c>
      <c r="B172" s="64" t="s">
        <v>151</v>
      </c>
      <c r="C172" s="69" t="s">
        <v>367</v>
      </c>
      <c r="D172" s="65">
        <f>D174</f>
        <v>356700</v>
      </c>
      <c r="E172" s="101">
        <f>E173</f>
        <v>0</v>
      </c>
      <c r="F172" s="65">
        <f t="shared" si="4"/>
        <v>356700</v>
      </c>
    </row>
    <row r="173" spans="1:6" ht="30" customHeight="1">
      <c r="A173" s="63" t="s">
        <v>235</v>
      </c>
      <c r="B173" s="64" t="s">
        <v>151</v>
      </c>
      <c r="C173" s="69" t="s">
        <v>368</v>
      </c>
      <c r="D173" s="65">
        <f>D174</f>
        <v>356700</v>
      </c>
      <c r="E173" s="101">
        <f>E174</f>
        <v>0</v>
      </c>
      <c r="F173" s="65">
        <f t="shared" si="4"/>
        <v>356700</v>
      </c>
    </row>
    <row r="174" spans="1:6" ht="63" customHeight="1">
      <c r="A174" s="63" t="s">
        <v>167</v>
      </c>
      <c r="B174" s="64" t="s">
        <v>151</v>
      </c>
      <c r="C174" s="69" t="s">
        <v>317</v>
      </c>
      <c r="D174" s="65">
        <v>356700</v>
      </c>
      <c r="E174" s="101">
        <v>0</v>
      </c>
      <c r="F174" s="65">
        <f t="shared" si="4"/>
        <v>356700</v>
      </c>
    </row>
    <row r="175" spans="1:6" ht="11.25">
      <c r="A175" s="63" t="s">
        <v>400</v>
      </c>
      <c r="B175" s="64" t="s">
        <v>151</v>
      </c>
      <c r="C175" s="69" t="s">
        <v>401</v>
      </c>
      <c r="D175" s="65">
        <f>D176</f>
        <v>52800</v>
      </c>
      <c r="E175" s="101">
        <v>0</v>
      </c>
      <c r="F175" s="65">
        <f t="shared" si="4"/>
        <v>52800</v>
      </c>
    </row>
    <row r="176" spans="1:6" ht="11.25">
      <c r="A176" s="63" t="s">
        <v>402</v>
      </c>
      <c r="B176" s="64" t="s">
        <v>151</v>
      </c>
      <c r="C176" s="69" t="s">
        <v>403</v>
      </c>
      <c r="D176" s="65">
        <v>52800</v>
      </c>
      <c r="E176" s="101">
        <v>0</v>
      </c>
      <c r="F176" s="65">
        <f t="shared" si="4"/>
        <v>52800</v>
      </c>
    </row>
    <row r="177" spans="1:6" ht="33.75">
      <c r="A177" s="63" t="s">
        <v>404</v>
      </c>
      <c r="B177" s="64" t="s">
        <v>151</v>
      </c>
      <c r="C177" s="69" t="s">
        <v>405</v>
      </c>
      <c r="D177" s="65">
        <v>52800</v>
      </c>
      <c r="E177" s="101">
        <v>0</v>
      </c>
      <c r="F177" s="65">
        <f t="shared" si="4"/>
        <v>52800</v>
      </c>
    </row>
    <row r="178" spans="1:6" ht="101.25">
      <c r="A178" s="63" t="s">
        <v>406</v>
      </c>
      <c r="B178" s="64" t="s">
        <v>151</v>
      </c>
      <c r="C178" s="69" t="s">
        <v>407</v>
      </c>
      <c r="D178" s="65">
        <v>52800</v>
      </c>
      <c r="E178" s="101">
        <v>0</v>
      </c>
      <c r="F178" s="65">
        <f t="shared" si="4"/>
        <v>52800</v>
      </c>
    </row>
    <row r="179" spans="1:6" ht="157.5">
      <c r="A179" s="63" t="s">
        <v>408</v>
      </c>
      <c r="B179" s="64" t="s">
        <v>151</v>
      </c>
      <c r="C179" s="69" t="s">
        <v>409</v>
      </c>
      <c r="D179" s="65">
        <v>52800</v>
      </c>
      <c r="E179" s="101">
        <v>0</v>
      </c>
      <c r="F179" s="65">
        <f t="shared" si="4"/>
        <v>52800</v>
      </c>
    </row>
    <row r="180" spans="1:6" ht="22.5">
      <c r="A180" s="63" t="s">
        <v>434</v>
      </c>
      <c r="B180" s="64" t="s">
        <v>151</v>
      </c>
      <c r="C180" s="69" t="s">
        <v>435</v>
      </c>
      <c r="D180" s="65">
        <v>52800</v>
      </c>
      <c r="E180" s="101">
        <v>0</v>
      </c>
      <c r="F180" s="65">
        <f t="shared" si="4"/>
        <v>52800</v>
      </c>
    </row>
    <row r="181" spans="1:6" ht="33.75">
      <c r="A181" s="63" t="s">
        <v>410</v>
      </c>
      <c r="B181" s="64" t="s">
        <v>151</v>
      </c>
      <c r="C181" s="69" t="s">
        <v>411</v>
      </c>
      <c r="D181" s="65">
        <v>52800</v>
      </c>
      <c r="E181" s="101">
        <v>0</v>
      </c>
      <c r="F181" s="65">
        <f t="shared" si="4"/>
        <v>52800</v>
      </c>
    </row>
    <row r="182" spans="1:6" ht="33.75">
      <c r="A182" s="63" t="s">
        <v>412</v>
      </c>
      <c r="B182" s="64" t="s">
        <v>151</v>
      </c>
      <c r="C182" s="69" t="s">
        <v>413</v>
      </c>
      <c r="D182" s="65">
        <v>52800</v>
      </c>
      <c r="E182" s="101">
        <v>0</v>
      </c>
      <c r="F182" s="65">
        <f t="shared" si="4"/>
        <v>52800</v>
      </c>
    </row>
    <row r="183" spans="1:6" ht="11.25">
      <c r="A183" s="63" t="s">
        <v>414</v>
      </c>
      <c r="B183" s="64" t="s">
        <v>151</v>
      </c>
      <c r="C183" s="69" t="s">
        <v>415</v>
      </c>
      <c r="D183" s="65">
        <v>30000</v>
      </c>
      <c r="E183" s="101">
        <v>0</v>
      </c>
      <c r="F183" s="65">
        <f t="shared" si="4"/>
        <v>30000</v>
      </c>
    </row>
    <row r="184" spans="1:6" ht="11.25">
      <c r="A184" s="63" t="s">
        <v>416</v>
      </c>
      <c r="B184" s="64" t="s">
        <v>151</v>
      </c>
      <c r="C184" s="69" t="s">
        <v>417</v>
      </c>
      <c r="D184" s="65">
        <v>30000</v>
      </c>
      <c r="E184" s="101">
        <v>0</v>
      </c>
      <c r="F184" s="65">
        <f t="shared" si="4"/>
        <v>30000</v>
      </c>
    </row>
    <row r="185" spans="1:6" ht="33.75">
      <c r="A185" s="63" t="s">
        <v>418</v>
      </c>
      <c r="B185" s="64" t="s">
        <v>151</v>
      </c>
      <c r="C185" s="69" t="s">
        <v>419</v>
      </c>
      <c r="D185" s="65">
        <v>30000</v>
      </c>
      <c r="E185" s="101">
        <v>0</v>
      </c>
      <c r="F185" s="65">
        <f t="shared" si="4"/>
        <v>30000</v>
      </c>
    </row>
    <row r="186" spans="1:6" ht="56.25">
      <c r="A186" s="63" t="s">
        <v>420</v>
      </c>
      <c r="B186" s="64" t="s">
        <v>151</v>
      </c>
      <c r="C186" s="69" t="s">
        <v>432</v>
      </c>
      <c r="D186" s="65">
        <v>15000</v>
      </c>
      <c r="E186" s="101">
        <v>0</v>
      </c>
      <c r="F186" s="65">
        <f t="shared" si="4"/>
        <v>15000</v>
      </c>
    </row>
    <row r="187" spans="1:6" ht="101.25">
      <c r="A187" s="63" t="s">
        <v>422</v>
      </c>
      <c r="B187" s="64" t="s">
        <v>151</v>
      </c>
      <c r="C187" s="69" t="s">
        <v>431</v>
      </c>
      <c r="D187" s="65">
        <v>15000</v>
      </c>
      <c r="E187" s="101">
        <v>0</v>
      </c>
      <c r="F187" s="65">
        <f t="shared" si="4"/>
        <v>15000</v>
      </c>
    </row>
    <row r="188" spans="1:6" ht="45">
      <c r="A188" s="63" t="s">
        <v>360</v>
      </c>
      <c r="B188" s="64" t="s">
        <v>151</v>
      </c>
      <c r="C188" s="69" t="s">
        <v>433</v>
      </c>
      <c r="D188" s="65">
        <v>15000</v>
      </c>
      <c r="E188" s="101">
        <v>0</v>
      </c>
      <c r="F188" s="65">
        <f t="shared" si="4"/>
        <v>15000</v>
      </c>
    </row>
    <row r="189" spans="1:6" ht="33.75">
      <c r="A189" s="63" t="s">
        <v>221</v>
      </c>
      <c r="B189" s="64" t="s">
        <v>151</v>
      </c>
      <c r="C189" s="69" t="s">
        <v>430</v>
      </c>
      <c r="D189" s="65">
        <v>15000</v>
      </c>
      <c r="E189" s="101">
        <v>0</v>
      </c>
      <c r="F189" s="65">
        <f t="shared" si="4"/>
        <v>15000</v>
      </c>
    </row>
    <row r="190" spans="1:6" ht="33.75">
      <c r="A190" s="63" t="s">
        <v>154</v>
      </c>
      <c r="B190" s="64" t="s">
        <v>151</v>
      </c>
      <c r="C190" s="69" t="s">
        <v>429</v>
      </c>
      <c r="D190" s="65">
        <v>15000</v>
      </c>
      <c r="E190" s="101">
        <v>0</v>
      </c>
      <c r="F190" s="65">
        <f t="shared" si="4"/>
        <v>15000</v>
      </c>
    </row>
    <row r="191" spans="1:6" ht="67.5">
      <c r="A191" s="63" t="s">
        <v>423</v>
      </c>
      <c r="B191" s="64" t="s">
        <v>151</v>
      </c>
      <c r="C191" s="69" t="s">
        <v>421</v>
      </c>
      <c r="D191" s="65">
        <v>15000</v>
      </c>
      <c r="E191" s="101">
        <v>0</v>
      </c>
      <c r="F191" s="65">
        <f t="shared" si="4"/>
        <v>15000</v>
      </c>
    </row>
    <row r="192" spans="1:6" ht="101.25">
      <c r="A192" s="63" t="s">
        <v>424</v>
      </c>
      <c r="B192" s="64" t="s">
        <v>151</v>
      </c>
      <c r="C192" s="69" t="s">
        <v>425</v>
      </c>
      <c r="D192" s="65">
        <v>15000</v>
      </c>
      <c r="E192" s="101">
        <v>0</v>
      </c>
      <c r="F192" s="65">
        <f t="shared" si="4"/>
        <v>15000</v>
      </c>
    </row>
    <row r="193" spans="1:6" ht="45">
      <c r="A193" s="63" t="s">
        <v>360</v>
      </c>
      <c r="B193" s="64" t="s">
        <v>151</v>
      </c>
      <c r="C193" s="69" t="s">
        <v>428</v>
      </c>
      <c r="D193" s="65">
        <v>15000</v>
      </c>
      <c r="E193" s="101">
        <v>0</v>
      </c>
      <c r="F193" s="65">
        <f t="shared" si="4"/>
        <v>15000</v>
      </c>
    </row>
    <row r="194" spans="1:6" ht="33.75">
      <c r="A194" s="63" t="s">
        <v>221</v>
      </c>
      <c r="B194" s="64" t="s">
        <v>151</v>
      </c>
      <c r="C194" s="69" t="s">
        <v>426</v>
      </c>
      <c r="D194" s="65">
        <v>15000</v>
      </c>
      <c r="E194" s="101">
        <v>0</v>
      </c>
      <c r="F194" s="65">
        <f t="shared" si="4"/>
        <v>15000</v>
      </c>
    </row>
    <row r="195" spans="1:6" ht="33.75">
      <c r="A195" s="63" t="s">
        <v>154</v>
      </c>
      <c r="B195" s="64" t="s">
        <v>151</v>
      </c>
      <c r="C195" s="69" t="s">
        <v>427</v>
      </c>
      <c r="D195" s="65">
        <v>15000</v>
      </c>
      <c r="E195" s="101">
        <v>0</v>
      </c>
      <c r="F195" s="65">
        <f t="shared" si="4"/>
        <v>15000</v>
      </c>
    </row>
    <row r="196" spans="1:6" ht="12.75">
      <c r="A196" s="170"/>
      <c r="B196" s="171"/>
      <c r="C196" s="171"/>
      <c r="D196" s="171"/>
      <c r="E196" s="171"/>
      <c r="F196" s="172"/>
    </row>
    <row r="197" spans="1:6" ht="22.5">
      <c r="A197" s="67" t="s">
        <v>90</v>
      </c>
      <c r="B197" s="66" t="s">
        <v>103</v>
      </c>
      <c r="C197" s="68" t="s">
        <v>190</v>
      </c>
      <c r="D197" s="108">
        <v>0</v>
      </c>
      <c r="E197" s="108">
        <v>0</v>
      </c>
      <c r="F197" s="68" t="s">
        <v>190</v>
      </c>
    </row>
  </sheetData>
  <sheetProtection/>
  <mergeCells count="3">
    <mergeCell ref="A2:F2"/>
    <mergeCell ref="E1:F1"/>
    <mergeCell ref="A196:F19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1" r:id="rId1"/>
  <rowBreaks count="6" manualBreakCount="6">
    <brk id="63" max="255" man="1"/>
    <brk id="83" max="255" man="1"/>
    <brk id="105" max="5" man="1"/>
    <brk id="116" max="255" man="1"/>
    <brk id="149" max="255" man="1"/>
    <brk id="17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140" zoomScaleSheetLayoutView="140" zoomScalePageLayoutView="0" workbookViewId="0" topLeftCell="A1">
      <selection activeCell="D27" sqref="D27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55" t="s">
        <v>147</v>
      </c>
      <c r="F1" s="155"/>
    </row>
    <row r="2" spans="1:5" ht="12.75">
      <c r="A2" s="41" t="s">
        <v>170</v>
      </c>
      <c r="B2" s="41"/>
      <c r="C2" s="41"/>
      <c r="D2" s="41"/>
      <c r="E2" s="41"/>
    </row>
    <row r="3" ht="4.5" customHeight="1">
      <c r="A3" s="12"/>
    </row>
    <row r="4" spans="1:6" ht="12.75">
      <c r="A4" s="175" t="s">
        <v>183</v>
      </c>
      <c r="B4" s="175" t="s">
        <v>184</v>
      </c>
      <c r="C4" s="175" t="s">
        <v>74</v>
      </c>
      <c r="D4" s="175" t="s">
        <v>71</v>
      </c>
      <c r="E4" s="173" t="s">
        <v>187</v>
      </c>
      <c r="F4" s="174" t="s">
        <v>128</v>
      </c>
    </row>
    <row r="5" spans="1:6" s="10" customFormat="1" ht="54" customHeight="1">
      <c r="A5" s="175"/>
      <c r="B5" s="175"/>
      <c r="C5" s="175"/>
      <c r="D5" s="175"/>
      <c r="E5" s="173"/>
      <c r="F5" s="174"/>
    </row>
    <row r="6" spans="1:6" ht="13.5" thickBot="1">
      <c r="A6" s="13">
        <v>1</v>
      </c>
      <c r="B6" s="14">
        <v>2</v>
      </c>
      <c r="C6" s="14">
        <v>3</v>
      </c>
      <c r="D6" s="14" t="s">
        <v>188</v>
      </c>
      <c r="E6" s="14" t="s">
        <v>189</v>
      </c>
      <c r="F6" s="14" t="s">
        <v>73</v>
      </c>
    </row>
    <row r="7" spans="1:6" ht="22.5">
      <c r="A7" s="15" t="s">
        <v>75</v>
      </c>
      <c r="B7" s="43">
        <v>500</v>
      </c>
      <c r="C7" s="44" t="s">
        <v>190</v>
      </c>
      <c r="D7" s="117">
        <f>D15</f>
        <v>0</v>
      </c>
      <c r="E7" s="118">
        <f>E15</f>
        <v>-423874.7300000001</v>
      </c>
      <c r="F7" s="119">
        <f>D7-E7</f>
        <v>423874.7300000001</v>
      </c>
    </row>
    <row r="8" spans="1:6" ht="12.75">
      <c r="A8" s="111" t="s">
        <v>177</v>
      </c>
      <c r="B8" s="45"/>
      <c r="C8" s="32"/>
      <c r="D8" s="31"/>
      <c r="E8" s="109" t="s">
        <v>142</v>
      </c>
      <c r="F8" s="125"/>
    </row>
    <row r="9" spans="1:6" ht="22.5">
      <c r="A9" s="113" t="s">
        <v>141</v>
      </c>
      <c r="B9" s="48">
        <v>520</v>
      </c>
      <c r="C9" s="30" t="s">
        <v>190</v>
      </c>
      <c r="D9" s="34" t="s">
        <v>142</v>
      </c>
      <c r="E9" s="129"/>
      <c r="F9" s="80" t="s">
        <v>142</v>
      </c>
    </row>
    <row r="10" spans="1:6" ht="12.75">
      <c r="A10" s="111" t="s">
        <v>143</v>
      </c>
      <c r="B10" s="47"/>
      <c r="C10" s="16"/>
      <c r="D10" s="35"/>
      <c r="E10" s="78"/>
      <c r="F10" s="79"/>
    </row>
    <row r="11" spans="1:6" ht="30" customHeight="1">
      <c r="A11" s="112" t="s">
        <v>217</v>
      </c>
      <c r="B11" s="48"/>
      <c r="C11" s="30" t="s">
        <v>142</v>
      </c>
      <c r="D11" s="34" t="s">
        <v>142</v>
      </c>
      <c r="E11" s="71" t="s">
        <v>142</v>
      </c>
      <c r="F11" s="110" t="s">
        <v>142</v>
      </c>
    </row>
    <row r="12" spans="1:6" ht="22.5">
      <c r="A12" s="113" t="s">
        <v>144</v>
      </c>
      <c r="B12" s="48">
        <v>620</v>
      </c>
      <c r="C12" s="30" t="s">
        <v>190</v>
      </c>
      <c r="D12" s="34" t="s">
        <v>142</v>
      </c>
      <c r="E12" s="71" t="s">
        <v>142</v>
      </c>
      <c r="F12" s="80" t="s">
        <v>142</v>
      </c>
    </row>
    <row r="13" spans="1:6" ht="12.75">
      <c r="A13" s="114" t="s">
        <v>143</v>
      </c>
      <c r="B13" s="47"/>
      <c r="C13" s="16"/>
      <c r="D13" s="36"/>
      <c r="E13" s="72"/>
      <c r="F13" s="79"/>
    </row>
    <row r="14" spans="1:6" ht="12.75">
      <c r="A14" s="115" t="s">
        <v>142</v>
      </c>
      <c r="B14" s="46"/>
      <c r="C14" s="16" t="s">
        <v>142</v>
      </c>
      <c r="D14" s="33" t="s">
        <v>142</v>
      </c>
      <c r="E14" s="72" t="s">
        <v>142</v>
      </c>
      <c r="F14" s="81" t="s">
        <v>142</v>
      </c>
    </row>
    <row r="15" spans="1:6" ht="12.75">
      <c r="A15" s="114" t="s">
        <v>140</v>
      </c>
      <c r="B15" s="74">
        <v>700</v>
      </c>
      <c r="C15" s="75" t="s">
        <v>100</v>
      </c>
      <c r="D15" s="107">
        <f>D16</f>
        <v>0</v>
      </c>
      <c r="E15" s="122">
        <f>E16</f>
        <v>-423874.7300000001</v>
      </c>
      <c r="F15" s="125">
        <f>D15-E15</f>
        <v>423874.7300000001</v>
      </c>
    </row>
    <row r="16" spans="1:6" ht="21.75" customHeight="1">
      <c r="A16" s="113" t="s">
        <v>99</v>
      </c>
      <c r="B16" s="48">
        <v>700</v>
      </c>
      <c r="C16" s="124" t="s">
        <v>76</v>
      </c>
      <c r="D16" s="107">
        <f>D24+D20</f>
        <v>0</v>
      </c>
      <c r="E16" s="108">
        <f>E17+E21</f>
        <v>-423874.7300000001</v>
      </c>
      <c r="F16" s="123">
        <f>D16-E16</f>
        <v>423874.7300000001</v>
      </c>
    </row>
    <row r="17" spans="1:6" ht="22.5">
      <c r="A17" s="116" t="s">
        <v>137</v>
      </c>
      <c r="B17" s="49">
        <v>710</v>
      </c>
      <c r="C17" s="29" t="s">
        <v>77</v>
      </c>
      <c r="D17" s="17">
        <f>D20</f>
        <v>-8524600</v>
      </c>
      <c r="E17" s="73">
        <f>E20</f>
        <v>-1218401.35</v>
      </c>
      <c r="F17" s="82" t="s">
        <v>190</v>
      </c>
    </row>
    <row r="18" spans="1:6" ht="22.5">
      <c r="A18" s="18" t="s">
        <v>78</v>
      </c>
      <c r="B18" s="50">
        <v>710</v>
      </c>
      <c r="C18" s="19" t="s">
        <v>112</v>
      </c>
      <c r="D18" s="131">
        <f>D19</f>
        <v>-8524600</v>
      </c>
      <c r="E18" s="17">
        <f>E20</f>
        <v>-1218401.35</v>
      </c>
      <c r="F18" s="82" t="s">
        <v>190</v>
      </c>
    </row>
    <row r="19" spans="1:6" ht="22.5">
      <c r="A19" s="18" t="s">
        <v>113</v>
      </c>
      <c r="B19" s="50">
        <v>710</v>
      </c>
      <c r="C19" s="19" t="s">
        <v>114</v>
      </c>
      <c r="D19" s="17">
        <f>D20</f>
        <v>-8524600</v>
      </c>
      <c r="E19" s="17">
        <f>E20</f>
        <v>-1218401.35</v>
      </c>
      <c r="F19" s="82" t="s">
        <v>190</v>
      </c>
    </row>
    <row r="20" spans="1:6" ht="33.75">
      <c r="A20" s="18" t="s">
        <v>96</v>
      </c>
      <c r="B20" s="50">
        <v>710</v>
      </c>
      <c r="C20" s="19" t="s">
        <v>115</v>
      </c>
      <c r="D20" s="135">
        <v>-8524600</v>
      </c>
      <c r="E20" s="17">
        <v>-1218401.35</v>
      </c>
      <c r="F20" s="82" t="s">
        <v>190</v>
      </c>
    </row>
    <row r="21" spans="1:6" ht="22.5">
      <c r="A21" s="18" t="s">
        <v>138</v>
      </c>
      <c r="B21" s="50">
        <v>720</v>
      </c>
      <c r="C21" s="126" t="s">
        <v>116</v>
      </c>
      <c r="D21" s="107">
        <f>D24</f>
        <v>8524600</v>
      </c>
      <c r="E21" s="127">
        <f>E24</f>
        <v>794526.62</v>
      </c>
      <c r="F21" s="82" t="s">
        <v>190</v>
      </c>
    </row>
    <row r="22" spans="1:6" ht="22.5">
      <c r="A22" s="18" t="s">
        <v>117</v>
      </c>
      <c r="B22" s="50">
        <v>720</v>
      </c>
      <c r="C22" s="126" t="s">
        <v>118</v>
      </c>
      <c r="D22" s="128">
        <f>D24</f>
        <v>8524600</v>
      </c>
      <c r="E22" s="127">
        <f>E24</f>
        <v>794526.62</v>
      </c>
      <c r="F22" s="82" t="s">
        <v>190</v>
      </c>
    </row>
    <row r="23" spans="1:6" ht="22.5">
      <c r="A23" s="18" t="s">
        <v>119</v>
      </c>
      <c r="B23" s="50">
        <v>720</v>
      </c>
      <c r="C23" s="126" t="s">
        <v>120</v>
      </c>
      <c r="D23" s="128">
        <f>D24</f>
        <v>8524600</v>
      </c>
      <c r="E23" s="127">
        <f>E24</f>
        <v>794526.62</v>
      </c>
      <c r="F23" s="82" t="s">
        <v>190</v>
      </c>
    </row>
    <row r="24" spans="1:6" ht="34.5" thickBot="1">
      <c r="A24" s="42" t="s">
        <v>97</v>
      </c>
      <c r="B24" s="51">
        <v>720</v>
      </c>
      <c r="C24" s="52" t="s">
        <v>121</v>
      </c>
      <c r="D24" s="120">
        <v>8524600</v>
      </c>
      <c r="E24" s="121">
        <v>794526.62</v>
      </c>
      <c r="F24" s="83" t="s">
        <v>190</v>
      </c>
    </row>
    <row r="26" spans="1:3" ht="18.75" customHeight="1">
      <c r="A26" s="20" t="s">
        <v>318</v>
      </c>
      <c r="C26" t="s">
        <v>319</v>
      </c>
    </row>
    <row r="27" ht="12.75">
      <c r="C27" s="53" t="s">
        <v>148</v>
      </c>
    </row>
    <row r="28" ht="0.75" customHeight="1"/>
    <row r="29" spans="1:3" ht="14.25" customHeight="1">
      <c r="A29" s="3" t="s">
        <v>122</v>
      </c>
      <c r="B29" s="3"/>
      <c r="C29" s="3"/>
    </row>
    <row r="30" spans="1:3" s="3" customFormat="1" ht="12.75">
      <c r="A30" s="3" t="s">
        <v>149</v>
      </c>
      <c r="C30" s="54" t="s">
        <v>292</v>
      </c>
    </row>
    <row r="31" s="3" customFormat="1" ht="10.5" customHeight="1">
      <c r="C31" s="53" t="s">
        <v>148</v>
      </c>
    </row>
    <row r="32" s="3" customFormat="1" ht="12.75" customHeight="1" hidden="1"/>
    <row r="33" spans="1:3" s="3" customFormat="1" ht="16.5" customHeight="1">
      <c r="A33" s="3" t="s">
        <v>176</v>
      </c>
      <c r="C33" s="54" t="s">
        <v>322</v>
      </c>
    </row>
    <row r="34" s="3" customFormat="1" ht="10.5" customHeight="1">
      <c r="C34" s="53" t="s">
        <v>148</v>
      </c>
    </row>
    <row r="35" s="3" customFormat="1" ht="20.25" customHeight="1">
      <c r="A35" s="55" t="s">
        <v>436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2018-01-30T16:00:37Z</cp:lastPrinted>
  <dcterms:created xsi:type="dcterms:W3CDTF">2011-02-10T10:53:11Z</dcterms:created>
  <dcterms:modified xsi:type="dcterms:W3CDTF">2018-04-11T12:30:03Z</dcterms:modified>
  <cp:category/>
  <cp:version/>
  <cp:contentType/>
  <cp:contentStatus/>
</cp:coreProperties>
</file>