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'117_2'!$A$2:$F$147</definedName>
  </definedNames>
  <calcPr fullCalcOnLoad="1" refMode="R1C1"/>
</workbook>
</file>

<file path=xl/sharedStrings.xml><?xml version="1.0" encoding="utf-8"?>
<sst xmlns="http://schemas.openxmlformats.org/spreadsheetml/2006/main" count="779" uniqueCount="444">
  <si>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</si>
  <si>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</si>
  <si>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</si>
  <si>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</si>
  <si>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</si>
  <si>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</si>
  <si>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</si>
  <si>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</si>
  <si>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</si>
  <si>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</si>
  <si>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</si>
  <si>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</si>
  <si>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</si>
  <si>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</si>
  <si>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</si>
  <si>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</si>
  <si>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</si>
  <si>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</si>
  <si>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</si>
  <si>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</si>
  <si>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</si>
  <si>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</si>
  <si>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</si>
  <si>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</si>
  <si>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</si>
  <si>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</si>
  <si>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</si>
  <si>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</si>
  <si>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</si>
  <si>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</si>
  <si>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</si>
  <si>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</si>
  <si>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</si>
  <si>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</si>
  <si>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</si>
  <si>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</si>
  <si>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</si>
  <si>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</si>
  <si>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</si>
  <si>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</si>
  <si>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</si>
  <si>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</si>
  <si>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</si>
  <si>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</si>
  <si>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</si>
  <si>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</si>
  <si>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</si>
  <si>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</si>
  <si>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</si>
  <si>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</si>
  <si>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</si>
  <si>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</si>
  <si>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</si>
  <si>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</si>
  <si>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</si>
  <si>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</si>
  <si>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</si>
  <si>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</si>
  <si>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</si>
  <si>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</si>
  <si>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</si>
  <si>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</si>
  <si>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</si>
  <si>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</si>
  <si>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</si>
  <si>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</si>
  <si>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</si>
  <si>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</si>
  <si>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</si>
  <si>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</si>
  <si>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</si>
  <si>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</si>
  <si>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</si>
  <si>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</si>
  <si>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</si>
  <si>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</si>
  <si>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</si>
  <si>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</si>
  <si>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</si>
  <si>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</si>
  <si>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</si>
  <si>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</si>
  <si>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</si>
  <si>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</si>
  <si>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</si>
  <si>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</si>
  <si>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</si>
  <si>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</si>
  <si>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</si>
  <si>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</si>
  <si>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</si>
  <si>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</si>
  <si>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</si>
  <si>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</si>
  <si>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</si>
  <si>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</si>
  <si>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</si>
  <si>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</si>
  <si>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</si>
  <si>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</si>
  <si>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</si>
  <si>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</si>
  <si>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</si>
  <si>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</si>
  <si>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</si>
  <si>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</si>
  <si>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</si>
  <si>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</si>
  <si>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</si>
  <si>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</si>
  <si>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</si>
  <si>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</si>
  <si>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</si>
  <si>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</si>
  <si>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</si>
  <si>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</si>
  <si>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</si>
  <si>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</si>
  <si>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</si>
  <si>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</si>
  <si>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</si>
  <si>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</si>
  <si>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</si>
  <si>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</si>
  <si>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</si>
  <si>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</si>
  <si>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</si>
  <si>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</si>
  <si>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</si>
  <si>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</si>
  <si>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</si>
  <si>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</si>
  <si>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</si>
  <si>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</si>
  <si>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</si>
  <si>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</si>
  <si>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</si>
  <si>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</si>
  <si>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</si>
  <si>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</si>
  <si>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</si>
  <si>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</si>
  <si>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</si>
  <si>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</si>
  <si>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</si>
  <si>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</si>
  <si>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</si>
  <si>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</si>
  <si>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</si>
  <si>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</si>
  <si>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</si>
  <si>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</si>
  <si>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</si>
  <si>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</si>
  <si>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</si>
  <si>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</si>
  <si>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</si>
  <si>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</si>
  <si>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</si>
  <si>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</si>
  <si>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</si>
  <si>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</si>
  <si>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</si>
  <si>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</si>
  <si>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</si>
  <si>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</si>
  <si>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</si>
  <si>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</si>
  <si>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</si>
  <si>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</si>
  <si>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</si>
  <si>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</si>
  <si>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</si>
  <si>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</si>
  <si>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</si>
  <si>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</si>
  <si>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</si>
  <si>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</si>
  <si>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</si>
  <si>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</si>
  <si>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</si>
  <si>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</si>
  <si>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</si>
  <si>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</si>
  <si>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</si>
  <si>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</si>
  <si>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</si>
  <si>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</si>
  <si>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</si>
  <si>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</si>
  <si>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</si>
  <si>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</si>
  <si>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</si>
  <si>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</si>
  <si>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</si>
  <si>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</si>
  <si>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</si>
  <si>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</si>
  <si>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</si>
  <si>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</si>
  <si>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</si>
  <si>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</si>
  <si>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</si>
  <si>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</si>
  <si>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</si>
  <si>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</si>
  <si>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</si>
  <si>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</si>
  <si>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</si>
  <si>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</si>
  <si>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</si>
  <si>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</si>
  <si>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</si>
  <si>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</si>
  <si>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</si>
  <si>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</si>
  <si>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</si>
  <si>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</si>
  <si>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</si>
  <si>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</si>
  <si>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</si>
  <si>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</si>
  <si>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</si>
  <si>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</si>
  <si>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</si>
  <si>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</si>
  <si>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</si>
  <si>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</si>
  <si>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</si>
  <si>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</si>
  <si>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</si>
  <si>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</si>
  <si>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</si>
  <si>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</si>
  <si>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</si>
  <si>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</si>
  <si>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</si>
  <si>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</si>
  <si>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</si>
  <si>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</si>
  <si>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</si>
  <si>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</si>
  <si>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</si>
  <si>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</si>
  <si>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</si>
  <si>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</si>
  <si>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</si>
  <si>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</si>
  <si>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</si>
  <si>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</si>
  <si>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</si>
  <si>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</si>
  <si>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</si>
  <si>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</si>
  <si>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</si>
  <si>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</si>
  <si>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</si>
  <si>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</si>
  <si>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</si>
  <si>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</si>
  <si>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</si>
  <si>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</si>
  <si>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</si>
  <si>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</si>
  <si>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</si>
  <si>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</si>
  <si>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</si>
  <si>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</si>
  <si>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</si>
  <si>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</si>
  <si>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</si>
  <si>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</si>
  <si>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</si>
  <si>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</si>
  <si>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951 0705 0200000000 000</t>
  </si>
  <si>
    <t>951 0705 0210000000 000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</si>
  <si>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</si>
  <si>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</si>
  <si>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</si>
  <si>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</si>
  <si>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</si>
  <si>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</si>
  <si>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</si>
  <si>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</si>
  <si>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</si>
  <si>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</si>
  <si>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</si>
  <si>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</si>
  <si>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</si>
  <si>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</si>
  <si>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</si>
  <si>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951 0113 0240000000 000</t>
  </si>
  <si>
    <t>951 0502 0000000000 000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</si>
  <si>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</si>
  <si>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</si>
  <si>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</si>
  <si>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</si>
  <si>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</si>
  <si>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</si>
  <si>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</si>
  <si>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</si>
  <si>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</si>
  <si>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</si>
  <si>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</si>
  <si>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</si>
  <si>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</si>
  <si>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</si>
  <si>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951 0113 0240020280 000</t>
  </si>
  <si>
    <t>951 0113 0240020280 240</t>
  </si>
  <si>
    <t>951 0113 0240020280 244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</si>
  <si>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</si>
  <si>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</si>
  <si>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</si>
  <si>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</si>
  <si>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</si>
  <si>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951 0801 06200S3850 611</t>
  </si>
  <si>
    <t xml:space="preserve">Глава Администрации    _______________________    </t>
  </si>
  <si>
    <t xml:space="preserve">        О.Н. Здроб</t>
  </si>
  <si>
    <t>951 0502 05100S3660 810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</si>
  <si>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</si>
  <si>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 xml:space="preserve"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
</t>
  </si>
  <si>
    <t xml:space="preserve">951 0104 0120000110 100 </t>
  </si>
  <si>
    <t xml:space="preserve">951 0104 0120000190 200 </t>
  </si>
  <si>
    <t xml:space="preserve">Иные бюджетные ассигнования
</t>
  </si>
  <si>
    <t>951 0113 0120099990 800</t>
  </si>
  <si>
    <t>951 0113 0210020240 800</t>
  </si>
  <si>
    <t>951 0104 9990072390 200</t>
  </si>
  <si>
    <t>951 0113 0220020020 200</t>
  </si>
  <si>
    <t>951 0113 0220020260 200</t>
  </si>
  <si>
    <t>951 0113 0240020280 200</t>
  </si>
  <si>
    <t xml:space="preserve">951 0203 9990051180 100 </t>
  </si>
  <si>
    <t>951 0113 9990020230 200</t>
  </si>
  <si>
    <t>951 0203 9990051180 200</t>
  </si>
  <si>
    <t>951 0309 0310020030 200</t>
  </si>
  <si>
    <t>951 0309 0340020250 200</t>
  </si>
  <si>
    <t>951 0409 0410020060 200</t>
  </si>
  <si>
    <t>951 0409 04100S3510 200</t>
  </si>
  <si>
    <t>951 0409 0420020220 200</t>
  </si>
  <si>
    <t xml:space="preserve">Предоставление субсидий бюджетным, автономным учреждениям и иным некоммерческим организациям
</t>
  </si>
  <si>
    <t>951 0801 0620000590 600</t>
  </si>
  <si>
    <t>951 0705 0210020010 200</t>
  </si>
  <si>
    <t>951 0503 0520099990 800</t>
  </si>
  <si>
    <t>951 0502 0510020090 200</t>
  </si>
  <si>
    <t>951 0502 05100S3660 800</t>
  </si>
  <si>
    <t>951 0503 0520020120 200</t>
  </si>
  <si>
    <t>951 0503 0520020130 200</t>
  </si>
  <si>
    <t>951 0503 0520020140 200</t>
  </si>
  <si>
    <t>951 0503 0520020210 200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</si>
  <si>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</si>
  <si>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</si>
  <si>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</si>
  <si>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Коммунальное хозяйство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</si>
  <si>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 </t>
  </si>
  <si>
    <t xml:space="preserve">Расходы на предоставление субсидий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 </t>
  </si>
  <si>
    <t xml:space="preserve">Закупка товаров, работ  и услуг для обеспечения государственных (муниципальных) нужд
</t>
  </si>
  <si>
    <t xml:space="preserve">Закупка товаров, работ и  услуг для обеспечения государственных (муниципальных) нужд
</t>
  </si>
  <si>
    <t xml:space="preserve"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</si>
  <si>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 xml:space="preserve">Закупка товаров, работ и услуг для обеспечения государственных (муниципальных) нужд
</t>
  </si>
  <si>
    <t>Иные закупка товаров, работ и услуг для обеспечения государственных (муниципальных) нужд</t>
  </si>
  <si>
    <t>Подпрограмма "Улучшение условий и охраны труда в Табунщиковском сельском поселении"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</si>
  <si>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</si>
  <si>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поселения" муниципальной программы Табунщиковского сельского поселения «Развитие транспортной системы»</t>
  </si>
  <si>
    <t>Профессиональная подготовка, переподготовка и повышение квалификации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</si>
  <si>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</si>
  <si>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0801 06200S3850 600</t>
  </si>
  <si>
    <t>951 0801 06200S3850 610</t>
  </si>
  <si>
    <t xml:space="preserve">Закупка товаров работ и услуг для обеспечения государственных (муниципальных) нужд
</t>
  </si>
  <si>
    <t>951 0502 0500000000 000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</si>
  <si>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</si>
  <si>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</si>
  <si>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</si>
  <si>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</si>
  <si>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 </t>
  </si>
  <si>
    <t xml:space="preserve">951 0107 9990090350 000 </t>
  </si>
  <si>
    <t xml:space="preserve">Иные бюджетные ассигнования
 </t>
  </si>
  <si>
    <t>Специальные расходы</t>
  </si>
  <si>
    <t xml:space="preserve">951 0107 9990090350 800 </t>
  </si>
  <si>
    <t xml:space="preserve">951 0107 9990090350 880 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</si>
  <si>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</si>
  <si>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</si>
  <si>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</si>
  <si>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</si>
  <si>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</si>
  <si>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</si>
  <si>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951 0111 9910090100 000</t>
  </si>
  <si>
    <t>Резервые средства</t>
  </si>
  <si>
    <t>951 0111 9910090100 870</t>
  </si>
  <si>
    <t>951 0111 9910090100 800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</si>
  <si>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</si>
  <si>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951 0309 0330000000 000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</si>
  <si>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</si>
  <si>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951 0309 0330020050 000</t>
  </si>
  <si>
    <t>951 0309 0330020050 240</t>
  </si>
  <si>
    <t>951 0309 0330020050 244</t>
  </si>
  <si>
    <t>951 0309 0330020050 200</t>
  </si>
  <si>
    <t>951 0502 05100S3660 811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</si>
  <si>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
</t>
  </si>
  <si>
    <t>Социальная политика</t>
  </si>
  <si>
    <t>951 1000 0000000000 000</t>
  </si>
  <si>
    <t>Пенсионное обеспечение</t>
  </si>
  <si>
    <t>951 1001 0000000000 000</t>
  </si>
  <si>
    <t>Муниципальная программа Табунщиковского сельского поселения "Муниципальная политика"</t>
  </si>
  <si>
    <t>951 1001 0200000000 000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</si>
  <si>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</si>
  <si>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</si>
  <si>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</si>
  <si>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</si>
  <si>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Социальные выплаты гражданам, кроме публичных нормативных социальных выплат</t>
  </si>
  <si>
    <t>951 1001 0230010010 320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</si>
  <si>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</si>
  <si>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</si>
  <si>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Физическая культура и спорт</t>
  </si>
  <si>
    <t>951 1100 0000000000 000</t>
  </si>
  <si>
    <t>Массовый спорт</t>
  </si>
  <si>
    <t>951 1102 0000000000 000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</si>
  <si>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</si>
  <si>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</si>
  <si>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</si>
  <si>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>951 1102 0720000000 000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</si>
  <si>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</si>
  <si>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</si>
  <si>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</si>
  <si>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951 1102 0720020170 000</t>
  </si>
  <si>
    <t>951 1102 0720020170 240</t>
  </si>
  <si>
    <t>951 1102 0720020170 244</t>
  </si>
  <si>
    <t>951 1102 0720020170 200</t>
  </si>
  <si>
    <t>951 1102 0710020160 244</t>
  </si>
  <si>
    <t>951 1102 0710020160 240</t>
  </si>
  <si>
    <t>951 1102 0710020160 000</t>
  </si>
  <si>
    <t>951 1102 0710000000 000</t>
  </si>
  <si>
    <t>951 1102 0710020160 200</t>
  </si>
  <si>
    <t>Социальное обеспечение и иные выплаты населению</t>
  </si>
  <si>
    <t>951 1001 0230010010 300</t>
  </si>
  <si>
    <t xml:space="preserve">Прочая закупка товаров, работ и услуг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</si>
  <si>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</si>
  <si>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>951 0801 0620071180 000</t>
  </si>
  <si>
    <t>951 0801 0620071180 600</t>
  </si>
  <si>
    <t>951 0801 0620071180 610</t>
  </si>
  <si>
    <t>Субсидии бюджетным учреждениям на иные цели</t>
  </si>
  <si>
    <t>951 0801 0620071180 612</t>
  </si>
  <si>
    <t xml:space="preserve">                 на 1 августа 2018 г.</t>
  </si>
  <si>
    <t>01.08.2018.</t>
  </si>
  <si>
    <t>"10  " августа 2018г.</t>
  </si>
  <si>
    <t>Главный бухгалтер  ____________________              Н.В.Лупан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</si>
</sst>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#,##0.000"/>
    <numFmt numFmtId="186" formatCode="#,##0.0000"/>
    <numFmt numFmtId="187" formatCode="#,##0.0"/>
    <numFmt numFmtId="188" formatCode="#,##0.00_ ;\-#,##0.00\ 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u val="single"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0" fontId="26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horizontal="right" vertical="top" wrapText="1"/>
    </xf>
    <xf numFmtId="49" fontId="26" fillId="0" borderId="18" xfId="0" applyNumberFormat="1" applyFont="1" applyFill="1" applyBorder="1" applyAlignment="1">
      <alignment horizontal="center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0" fontId="29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36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0" applyNumberFormat="1" applyFont="1" applyFill="1" applyBorder="1" applyAlignment="1">
      <alignment horizontal="right"/>
    </xf>
    <xf numFmtId="4" fontId="14" fillId="0" borderId="41" xfId="0" applyNumberFormat="1" applyFont="1" applyFill="1" applyBorder="1" applyAlignment="1">
      <alignment horizontal="center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31" fillId="0" borderId="31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/>
    </xf>
    <xf numFmtId="4" fontId="31" fillId="0" borderId="18" xfId="0" applyNumberFormat="1" applyFont="1" applyFill="1" applyBorder="1" applyAlignment="1">
      <alignment horizontal="right" wrapText="1"/>
    </xf>
    <xf numFmtId="49" fontId="31" fillId="0" borderId="30" xfId="0" applyNumberFormat="1" applyFont="1" applyBorder="1" applyAlignment="1">
      <alignment horizontal="center"/>
    </xf>
    <xf numFmtId="49" fontId="31" fillId="0" borderId="16" xfId="0" applyNumberFormat="1" applyFont="1" applyBorder="1" applyAlignment="1">
      <alignment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vertical="top" wrapText="1"/>
    </xf>
    <xf numFmtId="0" fontId="32" fillId="0" borderId="18" xfId="0" applyFont="1" applyFill="1" applyBorder="1" applyAlignment="1">
      <alignment horizontal="center" vertical="top" wrapText="1"/>
    </xf>
    <xf numFmtId="49" fontId="32" fillId="0" borderId="18" xfId="0" applyNumberFormat="1" applyFont="1" applyFill="1" applyBorder="1" applyAlignment="1">
      <alignment horizontal="center" vertical="top" wrapText="1"/>
    </xf>
    <xf numFmtId="4" fontId="32" fillId="0" borderId="18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vertical="top" wrapText="1"/>
    </xf>
    <xf numFmtId="0" fontId="14" fillId="0" borderId="42" xfId="0" applyNumberFormat="1" applyFont="1" applyBorder="1" applyAlignment="1">
      <alignment wrapText="1"/>
    </xf>
    <xf numFmtId="0" fontId="31" fillId="0" borderId="42" xfId="0" applyNumberFormat="1" applyFont="1" applyBorder="1" applyAlignment="1">
      <alignment wrapText="1"/>
    </xf>
    <xf numFmtId="49" fontId="31" fillId="0" borderId="43" xfId="0" applyNumberFormat="1" applyFont="1" applyBorder="1" applyAlignment="1">
      <alignment horizontal="center"/>
    </xf>
    <xf numFmtId="49" fontId="31" fillId="0" borderId="44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right"/>
    </xf>
    <xf numFmtId="4" fontId="14" fillId="0" borderId="18" xfId="55" applyNumberFormat="1" applyFont="1" applyBorder="1" applyAlignment="1">
      <alignment horizontal="right"/>
      <protection/>
    </xf>
    <xf numFmtId="4" fontId="26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45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46" xfId="0" applyFont="1" applyBorder="1" applyAlignment="1">
      <alignment horizontal="left" vertical="center" wrapText="1"/>
    </xf>
    <xf numFmtId="0" fontId="14" fillId="0" borderId="46" xfId="55" applyNumberFormat="1" applyFont="1" applyBorder="1" applyAlignment="1">
      <alignment wrapText="1"/>
      <protection/>
    </xf>
    <xf numFmtId="0" fontId="14" fillId="0" borderId="47" xfId="55" applyNumberFormat="1" applyFont="1" applyBorder="1" applyAlignment="1">
      <alignment wrapText="1"/>
      <protection/>
    </xf>
    <xf numFmtId="0" fontId="14" fillId="0" borderId="48" xfId="55" applyNumberFormat="1" applyFont="1" applyBorder="1" applyAlignment="1">
      <alignment horizontal="center" wrapText="1"/>
      <protection/>
    </xf>
    <xf numFmtId="0" fontId="14" fillId="0" borderId="49" xfId="55" applyNumberFormat="1" applyFont="1" applyBorder="1" applyAlignment="1">
      <alignment wrapText="1"/>
      <protection/>
    </xf>
    <xf numFmtId="4" fontId="14" fillId="0" borderId="50" xfId="55" applyNumberFormat="1" applyFont="1" applyBorder="1" applyAlignment="1">
      <alignment horizontal="right"/>
      <protection/>
    </xf>
    <xf numFmtId="4" fontId="26" fillId="0" borderId="50" xfId="63" applyNumberFormat="1" applyFont="1" applyFill="1" applyBorder="1" applyAlignment="1">
      <alignment horizontal="right"/>
    </xf>
    <xf numFmtId="4" fontId="14" fillId="0" borderId="51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4" fontId="26" fillId="0" borderId="46" xfId="63" applyNumberFormat="1" applyFont="1" applyFill="1" applyBorder="1" applyAlignment="1">
      <alignment horizontal="right"/>
    </xf>
    <xf numFmtId="4" fontId="14" fillId="0" borderId="53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37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54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0" fillId="0" borderId="18" xfId="0" applyBorder="1" applyAlignment="1">
      <alignment horizontal="center"/>
    </xf>
    <xf numFmtId="4" fontId="26" fillId="0" borderId="18" xfId="0" applyNumberFormat="1" applyFont="1" applyBorder="1" applyAlignment="1" applyProtection="1">
      <alignment vertical="center" wrapText="1"/>
      <protection/>
    </xf>
    <xf numFmtId="4" fontId="14" fillId="0" borderId="16" xfId="55" applyNumberFormat="1" applyFont="1" applyBorder="1" applyAlignment="1">
      <alignment horizontal="right"/>
      <protection/>
    </xf>
    <xf numFmtId="0" fontId="26" fillId="0" borderId="18" xfId="0" applyFont="1" applyFill="1" applyBorder="1" applyAlignment="1">
      <alignment horizontal="justify" vertical="center" wrapText="1"/>
    </xf>
    <xf numFmtId="188" fontId="29" fillId="0" borderId="55" xfId="0" applyNumberFormat="1" applyFont="1" applyBorder="1" applyAlignment="1">
      <alignment horizontal="right" shrinkToFit="1"/>
    </xf>
    <xf numFmtId="188" fontId="29" fillId="0" borderId="33" xfId="0" applyNumberFormat="1" applyFont="1" applyBorder="1" applyAlignment="1">
      <alignment horizontal="right" shrinkToFit="1"/>
    </xf>
    <xf numFmtId="4" fontId="31" fillId="0" borderId="56" xfId="0" applyNumberFormat="1" applyFont="1" applyFill="1" applyBorder="1" applyAlignment="1">
      <alignment horizontal="right"/>
    </xf>
    <xf numFmtId="4" fontId="31" fillId="0" borderId="46" xfId="0" applyNumberFormat="1" applyFont="1" applyFill="1" applyBorder="1" applyAlignment="1">
      <alignment horizontal="right" wrapText="1"/>
    </xf>
    <xf numFmtId="4" fontId="14" fillId="0" borderId="46" xfId="0" applyNumberFormat="1" applyFont="1" applyFill="1" applyBorder="1" applyAlignment="1">
      <alignment horizontal="right"/>
    </xf>
    <xf numFmtId="4" fontId="14" fillId="0" borderId="48" xfId="0" applyFont="1" applyBorder="1" applyAlignment="1" applyProtection="1">
      <alignment horizontal="right"/>
      <protection/>
    </xf>
    <xf numFmtId="4" fontId="14" fillId="0" borderId="46" xfId="0" applyNumberFormat="1" applyFont="1" applyFill="1" applyBorder="1" applyAlignment="1">
      <alignment horizontal="right" wrapText="1"/>
    </xf>
    <xf numFmtId="4" fontId="31" fillId="0" borderId="57" xfId="0" applyNumberFormat="1" applyFont="1" applyFill="1" applyBorder="1" applyAlignment="1">
      <alignment horizontal="right"/>
    </xf>
    <xf numFmtId="4" fontId="14" fillId="0" borderId="57" xfId="0" applyNumberFormat="1" applyFont="1" applyFill="1" applyBorder="1" applyAlignment="1">
      <alignment horizontal="right"/>
    </xf>
    <xf numFmtId="4" fontId="31" fillId="0" borderId="58" xfId="0" applyNumberFormat="1" applyFont="1" applyBorder="1" applyAlignment="1">
      <alignment horizontal="right"/>
    </xf>
    <xf numFmtId="4" fontId="31" fillId="0" borderId="37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/>
    </xf>
    <xf numFmtId="4" fontId="14" fillId="0" borderId="59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>
      <alignment vertical="top" wrapText="1"/>
    </xf>
    <xf numFmtId="4" fontId="29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3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wrapText="1"/>
    </xf>
    <xf numFmtId="0" fontId="33" fillId="0" borderId="18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4" fontId="33" fillId="0" borderId="18" xfId="63" applyNumberFormat="1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4" fontId="26" fillId="0" borderId="46" xfId="0" applyFont="1" applyBorder="1" applyAlignment="1" applyProtection="1">
      <alignment horizontal="right" vertical="top"/>
      <protection/>
    </xf>
    <xf numFmtId="4" fontId="26" fillId="0" borderId="46" xfId="0" applyFont="1" applyBorder="1" applyAlignment="1" applyProtection="1">
      <alignment horizontal="right"/>
      <protection/>
    </xf>
    <xf numFmtId="4" fontId="26" fillId="0" borderId="18" xfId="0" applyFont="1" applyBorder="1" applyAlignment="1" applyProtection="1">
      <alignment vertical="center" wrapText="1"/>
      <protection/>
    </xf>
    <xf numFmtId="4" fontId="26" fillId="0" borderId="21" xfId="0" applyNumberFormat="1" applyFont="1" applyBorder="1" applyAlignment="1">
      <alignment horizontal="right" vertical="top"/>
    </xf>
    <xf numFmtId="4" fontId="37" fillId="0" borderId="18" xfId="63" applyNumberFormat="1" applyFont="1" applyFill="1" applyBorder="1" applyAlignment="1">
      <alignment horizontal="center"/>
    </xf>
    <xf numFmtId="4" fontId="14" fillId="0" borderId="61" xfId="55" applyNumberFormat="1" applyFont="1" applyBorder="1" applyAlignment="1" quotePrefix="1">
      <alignment horizontal="right"/>
      <protection/>
    </xf>
    <xf numFmtId="0" fontId="38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4" xfId="0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4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14" fillId="0" borderId="22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4" fontId="14" fillId="0" borderId="36" xfId="0" applyNumberFormat="1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29" fillId="0" borderId="68" xfId="33" applyNumberFormat="1" applyFont="1" applyFill="1" applyBorder="1" applyAlignment="1">
      <alignment horizontal="left" wrapText="1" readingOrder="1"/>
      <protection/>
    </xf>
    <xf numFmtId="0" fontId="29" fillId="0" borderId="39" xfId="33" applyNumberFormat="1" applyFont="1" applyFill="1" applyBorder="1" applyAlignment="1">
      <alignment horizontal="left" wrapText="1" readingOrder="1"/>
      <protection/>
    </xf>
    <xf numFmtId="49" fontId="14" fillId="0" borderId="69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70" xfId="0" applyNumberFormat="1" applyFont="1" applyBorder="1" applyAlignment="1">
      <alignment/>
    </xf>
    <xf numFmtId="49" fontId="14" fillId="0" borderId="71" xfId="0" applyNumberFormat="1" applyFont="1" applyBorder="1" applyAlignment="1">
      <alignment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33" fillId="0" borderId="22" xfId="0" applyFont="1" applyFill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55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zoomScalePageLayoutView="0" workbookViewId="0" topLeftCell="A1">
      <selection activeCell="E46" sqref="E46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67" t="s">
        <v>300</v>
      </c>
      <c r="D1" s="167"/>
      <c r="E1" s="167"/>
      <c r="F1" s="167"/>
    </row>
    <row r="2" spans="1:6" ht="15.75" customHeight="1" thickBot="1">
      <c r="A2" s="169" t="s">
        <v>123</v>
      </c>
      <c r="B2" s="169"/>
      <c r="C2" s="169"/>
      <c r="D2" s="169"/>
      <c r="E2" s="169"/>
      <c r="F2" s="2" t="s">
        <v>177</v>
      </c>
    </row>
    <row r="3" spans="2:6" ht="12.75">
      <c r="B3" s="170" t="s">
        <v>440</v>
      </c>
      <c r="C3" s="170"/>
      <c r="D3" s="174" t="s">
        <v>168</v>
      </c>
      <c r="E3" s="175"/>
      <c r="F3" s="4" t="s">
        <v>124</v>
      </c>
    </row>
    <row r="4" spans="2:6" ht="12.75">
      <c r="B4" s="5"/>
      <c r="C4" s="5"/>
      <c r="E4" s="3" t="s">
        <v>125</v>
      </c>
      <c r="F4" s="6" t="s">
        <v>441</v>
      </c>
    </row>
    <row r="5" spans="1:6" ht="12.75">
      <c r="A5" s="7" t="s">
        <v>178</v>
      </c>
      <c r="B5" s="3"/>
      <c r="C5" s="3"/>
      <c r="E5" s="3" t="s">
        <v>126</v>
      </c>
      <c r="F5" s="21" t="s">
        <v>172</v>
      </c>
    </row>
    <row r="6" spans="1:6" ht="12.75" customHeight="1">
      <c r="A6" s="171" t="s">
        <v>173</v>
      </c>
      <c r="B6" s="171"/>
      <c r="C6" s="171"/>
      <c r="E6" s="3" t="s">
        <v>127</v>
      </c>
      <c r="F6" s="8">
        <v>951</v>
      </c>
    </row>
    <row r="7" spans="1:6" ht="24.75" customHeight="1">
      <c r="A7" s="172" t="s">
        <v>319</v>
      </c>
      <c r="B7" s="173"/>
      <c r="C7" s="173"/>
      <c r="D7" s="173"/>
      <c r="F7" s="178">
        <v>60626455</v>
      </c>
    </row>
    <row r="8" spans="1:6" ht="9.75" customHeight="1">
      <c r="A8" s="7"/>
      <c r="B8" s="176"/>
      <c r="C8" s="177"/>
      <c r="D8" s="1"/>
      <c r="E8" s="3" t="s">
        <v>82</v>
      </c>
      <c r="F8" s="179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179</v>
      </c>
      <c r="B10" s="3"/>
      <c r="C10" s="3"/>
      <c r="F10" s="9">
        <v>383</v>
      </c>
    </row>
    <row r="11" spans="1:6" ht="18.75" customHeight="1">
      <c r="A11" s="168" t="s">
        <v>180</v>
      </c>
      <c r="B11" s="168"/>
      <c r="C11" s="168"/>
      <c r="D11" s="168"/>
      <c r="E11" s="168"/>
      <c r="F11" s="168"/>
    </row>
    <row r="12" spans="1:6" ht="51" customHeight="1">
      <c r="A12" s="39" t="s">
        <v>181</v>
      </c>
      <c r="B12" s="37" t="s">
        <v>182</v>
      </c>
      <c r="C12" s="37" t="s">
        <v>183</v>
      </c>
      <c r="D12" s="37" t="s">
        <v>184</v>
      </c>
      <c r="E12" s="93" t="s">
        <v>185</v>
      </c>
      <c r="F12" s="37" t="s">
        <v>128</v>
      </c>
    </row>
    <row r="13" spans="1:6" s="22" customFormat="1" ht="13.5" thickBot="1">
      <c r="A13" s="56">
        <v>1</v>
      </c>
      <c r="B13" s="38">
        <v>2</v>
      </c>
      <c r="C13" s="38">
        <v>3</v>
      </c>
      <c r="D13" s="38" t="s">
        <v>186</v>
      </c>
      <c r="E13" s="94" t="s">
        <v>187</v>
      </c>
      <c r="F13" s="38" t="s">
        <v>73</v>
      </c>
    </row>
    <row r="14" spans="1:6" s="3" customFormat="1" ht="11.25">
      <c r="A14" s="97" t="s">
        <v>145</v>
      </c>
      <c r="B14" s="98" t="s">
        <v>176</v>
      </c>
      <c r="C14" s="99" t="s">
        <v>188</v>
      </c>
      <c r="D14" s="100">
        <f>D17+D21+D29+D32</f>
        <v>8536000</v>
      </c>
      <c r="E14" s="128">
        <f>E15+E32</f>
        <v>4706825.83</v>
      </c>
      <c r="F14" s="135">
        <f>D14-E14</f>
        <v>3829174.17</v>
      </c>
    </row>
    <row r="15" spans="1:6" s="3" customFormat="1" ht="11.25" customHeight="1">
      <c r="A15" s="184" t="s">
        <v>212</v>
      </c>
      <c r="B15" s="186" t="s">
        <v>176</v>
      </c>
      <c r="C15" s="188" t="s">
        <v>79</v>
      </c>
      <c r="D15" s="190">
        <f>D17+D21+D29</f>
        <v>2115300</v>
      </c>
      <c r="E15" s="180">
        <f>E17+E21+E29</f>
        <v>744299.1</v>
      </c>
      <c r="F15" s="182">
        <f aca="true" t="shared" si="0" ref="F15:F46">D15-E15</f>
        <v>1371000.9</v>
      </c>
    </row>
    <row r="16" spans="1:6" s="3" customFormat="1" ht="11.25" customHeight="1">
      <c r="A16" s="185"/>
      <c r="B16" s="187"/>
      <c r="C16" s="189"/>
      <c r="D16" s="191"/>
      <c r="E16" s="181"/>
      <c r="F16" s="183"/>
    </row>
    <row r="17" spans="1:6" s="3" customFormat="1" ht="11.25">
      <c r="A17" s="81" t="s">
        <v>189</v>
      </c>
      <c r="B17" s="82" t="s">
        <v>176</v>
      </c>
      <c r="C17" s="83" t="s">
        <v>80</v>
      </c>
      <c r="D17" s="88">
        <f>D18</f>
        <v>645500</v>
      </c>
      <c r="E17" s="129">
        <f>E18</f>
        <v>285009.91000000003</v>
      </c>
      <c r="F17" s="136">
        <f t="shared" si="0"/>
        <v>360490.08999999997</v>
      </c>
    </row>
    <row r="18" spans="1:6" s="3" customFormat="1" ht="18" customHeight="1">
      <c r="A18" s="71" t="s">
        <v>190</v>
      </c>
      <c r="B18" s="57" t="s">
        <v>176</v>
      </c>
      <c r="C18" s="58" t="s">
        <v>81</v>
      </c>
      <c r="D18" s="79">
        <f>D19</f>
        <v>645500</v>
      </c>
      <c r="E18" s="130">
        <f>E19+E20</f>
        <v>285009.91000000003</v>
      </c>
      <c r="F18" s="140">
        <f t="shared" si="0"/>
        <v>360490.08999999997</v>
      </c>
    </row>
    <row r="19" spans="1:6" s="3" customFormat="1" ht="78.75">
      <c r="A19" s="96" t="s">
        <v>8</v>
      </c>
      <c r="B19" s="57" t="s">
        <v>176</v>
      </c>
      <c r="C19" s="58" t="s">
        <v>312</v>
      </c>
      <c r="D19" s="79">
        <v>645500</v>
      </c>
      <c r="E19" s="131">
        <v>284741.65</v>
      </c>
      <c r="F19" s="140">
        <f t="shared" si="0"/>
        <v>360758.35</v>
      </c>
    </row>
    <row r="20" spans="1:6" s="3" customFormat="1" ht="45">
      <c r="A20" s="71" t="s">
        <v>313</v>
      </c>
      <c r="B20" s="57" t="s">
        <v>176</v>
      </c>
      <c r="C20" s="58" t="s">
        <v>314</v>
      </c>
      <c r="D20" s="80" t="s">
        <v>142</v>
      </c>
      <c r="E20" s="132">
        <v>268.26</v>
      </c>
      <c r="F20" s="140">
        <v>0</v>
      </c>
    </row>
    <row r="21" spans="1:6" s="3" customFormat="1" ht="11.25">
      <c r="A21" s="81" t="s">
        <v>62</v>
      </c>
      <c r="B21" s="85" t="s">
        <v>176</v>
      </c>
      <c r="C21" s="86" t="s">
        <v>104</v>
      </c>
      <c r="D21" s="84">
        <f>D22+D24</f>
        <v>1459400</v>
      </c>
      <c r="E21" s="129">
        <f>E22+E24</f>
        <v>455589.18999999994</v>
      </c>
      <c r="F21" s="136">
        <f t="shared" si="0"/>
        <v>1003810.81</v>
      </c>
    </row>
    <row r="22" spans="1:6" s="3" customFormat="1" ht="11.25">
      <c r="A22" s="71" t="s">
        <v>63</v>
      </c>
      <c r="B22" s="57" t="s">
        <v>176</v>
      </c>
      <c r="C22" s="58" t="s">
        <v>105</v>
      </c>
      <c r="D22" s="60">
        <f>D23</f>
        <v>119000</v>
      </c>
      <c r="E22" s="132">
        <f>E23</f>
        <v>34171.29</v>
      </c>
      <c r="F22" s="140">
        <f t="shared" si="0"/>
        <v>84828.70999999999</v>
      </c>
    </row>
    <row r="23" spans="1:6" s="3" customFormat="1" ht="45">
      <c r="A23" s="71" t="s">
        <v>91</v>
      </c>
      <c r="B23" s="57" t="s">
        <v>176</v>
      </c>
      <c r="C23" s="58" t="s">
        <v>106</v>
      </c>
      <c r="D23" s="60">
        <v>119000</v>
      </c>
      <c r="E23" s="132">
        <v>34171.29</v>
      </c>
      <c r="F23" s="140">
        <f t="shared" si="0"/>
        <v>84828.70999999999</v>
      </c>
    </row>
    <row r="24" spans="1:6" s="3" customFormat="1" ht="15" customHeight="1">
      <c r="A24" s="71" t="s">
        <v>64</v>
      </c>
      <c r="B24" s="57" t="s">
        <v>176</v>
      </c>
      <c r="C24" s="58" t="s">
        <v>107</v>
      </c>
      <c r="D24" s="61">
        <f>D26+D28</f>
        <v>1340400</v>
      </c>
      <c r="E24" s="132">
        <f>E25+E27</f>
        <v>421417.89999999997</v>
      </c>
      <c r="F24" s="140">
        <f t="shared" si="0"/>
        <v>918982.1000000001</v>
      </c>
    </row>
    <row r="25" spans="1:6" s="3" customFormat="1" ht="11.25">
      <c r="A25" s="71" t="s">
        <v>206</v>
      </c>
      <c r="B25" s="57" t="s">
        <v>176</v>
      </c>
      <c r="C25" s="58" t="s">
        <v>6</v>
      </c>
      <c r="D25" s="60">
        <f>D26</f>
        <v>225000</v>
      </c>
      <c r="E25" s="132">
        <f>E26</f>
        <v>313245.04</v>
      </c>
      <c r="F25" s="140">
        <f t="shared" si="0"/>
        <v>-88245.03999999998</v>
      </c>
    </row>
    <row r="26" spans="1:6" s="3" customFormat="1" ht="33.75">
      <c r="A26" s="71" t="s">
        <v>207</v>
      </c>
      <c r="B26" s="57" t="s">
        <v>176</v>
      </c>
      <c r="C26" s="58" t="s">
        <v>83</v>
      </c>
      <c r="D26" s="60">
        <v>225000</v>
      </c>
      <c r="E26" s="132">
        <v>313245.04</v>
      </c>
      <c r="F26" s="140">
        <f t="shared" si="0"/>
        <v>-88245.03999999998</v>
      </c>
    </row>
    <row r="27" spans="1:6" s="3" customFormat="1" ht="15.75" customHeight="1">
      <c r="A27" s="71" t="s">
        <v>84</v>
      </c>
      <c r="B27" s="57" t="s">
        <v>176</v>
      </c>
      <c r="C27" s="58" t="s">
        <v>85</v>
      </c>
      <c r="D27" s="60">
        <f>D28</f>
        <v>1115400</v>
      </c>
      <c r="E27" s="132">
        <f>E28</f>
        <v>108172.86</v>
      </c>
      <c r="F27" s="140">
        <f t="shared" si="0"/>
        <v>1007227.14</v>
      </c>
    </row>
    <row r="28" spans="1:6" s="3" customFormat="1" ht="45">
      <c r="A28" s="71" t="s">
        <v>208</v>
      </c>
      <c r="B28" s="57" t="s">
        <v>176</v>
      </c>
      <c r="C28" s="58" t="s">
        <v>86</v>
      </c>
      <c r="D28" s="60">
        <v>1115400</v>
      </c>
      <c r="E28" s="132">
        <v>108172.86</v>
      </c>
      <c r="F28" s="140">
        <f t="shared" si="0"/>
        <v>1007227.14</v>
      </c>
    </row>
    <row r="29" spans="1:6" s="3" customFormat="1" ht="17.25" customHeight="1">
      <c r="A29" s="81" t="s">
        <v>171</v>
      </c>
      <c r="B29" s="82" t="s">
        <v>176</v>
      </c>
      <c r="C29" s="83" t="s">
        <v>108</v>
      </c>
      <c r="D29" s="84">
        <f>D30</f>
        <v>10400</v>
      </c>
      <c r="E29" s="129">
        <f>E30</f>
        <v>3700</v>
      </c>
      <c r="F29" s="136">
        <f t="shared" si="0"/>
        <v>6700</v>
      </c>
    </row>
    <row r="30" spans="1:6" s="3" customFormat="1" ht="47.25" customHeight="1">
      <c r="A30" s="71" t="s">
        <v>279</v>
      </c>
      <c r="B30" s="72" t="s">
        <v>176</v>
      </c>
      <c r="C30" s="58" t="s">
        <v>280</v>
      </c>
      <c r="D30" s="61">
        <f>D31</f>
        <v>10400</v>
      </c>
      <c r="E30" s="132">
        <f>E31</f>
        <v>3700</v>
      </c>
      <c r="F30" s="140">
        <f t="shared" si="0"/>
        <v>6700</v>
      </c>
    </row>
    <row r="31" spans="1:6" s="3" customFormat="1" ht="56.25">
      <c r="A31" s="71" t="s">
        <v>281</v>
      </c>
      <c r="B31" s="57" t="s">
        <v>176</v>
      </c>
      <c r="C31" s="58" t="s">
        <v>282</v>
      </c>
      <c r="D31" s="61">
        <v>10400</v>
      </c>
      <c r="E31" s="132">
        <v>3700</v>
      </c>
      <c r="F31" s="140">
        <f t="shared" si="0"/>
        <v>6700</v>
      </c>
    </row>
    <row r="32" spans="1:6" ht="12.75">
      <c r="A32" s="81" t="s">
        <v>65</v>
      </c>
      <c r="B32" s="82" t="s">
        <v>176</v>
      </c>
      <c r="C32" s="83" t="s">
        <v>109</v>
      </c>
      <c r="D32" s="87">
        <f>D33</f>
        <v>6420700</v>
      </c>
      <c r="E32" s="133">
        <f>SUM(E33,)</f>
        <v>3962526.73</v>
      </c>
      <c r="F32" s="136">
        <f t="shared" si="0"/>
        <v>2458173.27</v>
      </c>
    </row>
    <row r="33" spans="1:6" ht="33.75">
      <c r="A33" s="71" t="s">
        <v>110</v>
      </c>
      <c r="B33" s="57" t="s">
        <v>176</v>
      </c>
      <c r="C33" s="58" t="s">
        <v>111</v>
      </c>
      <c r="D33" s="60">
        <f>D34+D37+D42</f>
        <v>6420700</v>
      </c>
      <c r="E33" s="134">
        <f>E34+E37+E42</f>
        <v>3962526.73</v>
      </c>
      <c r="F33" s="140">
        <f t="shared" si="0"/>
        <v>2458173.27</v>
      </c>
    </row>
    <row r="34" spans="1:6" ht="22.5">
      <c r="A34" s="71" t="s">
        <v>209</v>
      </c>
      <c r="B34" s="57" t="s">
        <v>176</v>
      </c>
      <c r="C34" s="58" t="s">
        <v>255</v>
      </c>
      <c r="D34" s="60">
        <f>D35</f>
        <v>4751200</v>
      </c>
      <c r="E34" s="134">
        <f>E36</f>
        <v>3320900</v>
      </c>
      <c r="F34" s="140">
        <f t="shared" si="0"/>
        <v>1430300</v>
      </c>
    </row>
    <row r="35" spans="1:6" ht="22.5">
      <c r="A35" s="71" t="s">
        <v>66</v>
      </c>
      <c r="B35" s="57" t="s">
        <v>176</v>
      </c>
      <c r="C35" s="58" t="s">
        <v>256</v>
      </c>
      <c r="D35" s="60">
        <f>D36</f>
        <v>4751200</v>
      </c>
      <c r="E35" s="134">
        <f>E36</f>
        <v>3320900</v>
      </c>
      <c r="F35" s="140">
        <f t="shared" si="0"/>
        <v>1430300</v>
      </c>
    </row>
    <row r="36" spans="1:6" ht="22.5">
      <c r="A36" s="71" t="s">
        <v>92</v>
      </c>
      <c r="B36" s="57" t="s">
        <v>176</v>
      </c>
      <c r="C36" s="58" t="s">
        <v>257</v>
      </c>
      <c r="D36" s="60">
        <v>4751200</v>
      </c>
      <c r="E36" s="134">
        <v>3320900</v>
      </c>
      <c r="F36" s="140">
        <f t="shared" si="0"/>
        <v>1430300</v>
      </c>
    </row>
    <row r="37" spans="1:6" ht="22.5">
      <c r="A37" s="71" t="s">
        <v>210</v>
      </c>
      <c r="B37" s="57" t="s">
        <v>176</v>
      </c>
      <c r="C37" s="58" t="s">
        <v>258</v>
      </c>
      <c r="D37" s="60">
        <f>D40+D38</f>
        <v>189700</v>
      </c>
      <c r="E37" s="132">
        <f>E39+E40</f>
        <v>131823.04</v>
      </c>
      <c r="F37" s="140">
        <f t="shared" si="0"/>
        <v>57876.95999999999</v>
      </c>
    </row>
    <row r="38" spans="1:6" ht="33.75">
      <c r="A38" s="71" t="s">
        <v>211</v>
      </c>
      <c r="B38" s="57" t="s">
        <v>176</v>
      </c>
      <c r="C38" s="58" t="s">
        <v>261</v>
      </c>
      <c r="D38" s="60">
        <v>200</v>
      </c>
      <c r="E38" s="60">
        <v>200</v>
      </c>
      <c r="F38" s="140">
        <f t="shared" si="0"/>
        <v>0</v>
      </c>
    </row>
    <row r="39" spans="1:6" ht="33.75">
      <c r="A39" s="71" t="s">
        <v>94</v>
      </c>
      <c r="B39" s="57" t="s">
        <v>176</v>
      </c>
      <c r="C39" s="58" t="s">
        <v>262</v>
      </c>
      <c r="D39" s="60">
        <v>200</v>
      </c>
      <c r="E39" s="60">
        <v>200</v>
      </c>
      <c r="F39" s="140">
        <f t="shared" si="0"/>
        <v>0</v>
      </c>
    </row>
    <row r="40" spans="1:6" ht="33.75">
      <c r="A40" s="71" t="s">
        <v>67</v>
      </c>
      <c r="B40" s="57" t="s">
        <v>176</v>
      </c>
      <c r="C40" s="58" t="s">
        <v>259</v>
      </c>
      <c r="D40" s="61">
        <f>D41</f>
        <v>189500</v>
      </c>
      <c r="E40" s="132">
        <f>E41</f>
        <v>131623.04</v>
      </c>
      <c r="F40" s="140">
        <f t="shared" si="0"/>
        <v>57876.95999999999</v>
      </c>
    </row>
    <row r="41" spans="1:6" ht="45">
      <c r="A41" s="71" t="s">
        <v>93</v>
      </c>
      <c r="B41" s="57" t="s">
        <v>176</v>
      </c>
      <c r="C41" s="58" t="s">
        <v>260</v>
      </c>
      <c r="D41" s="61">
        <v>189500</v>
      </c>
      <c r="E41" s="132">
        <v>131623.04</v>
      </c>
      <c r="F41" s="140">
        <f t="shared" si="0"/>
        <v>57876.95999999999</v>
      </c>
    </row>
    <row r="42" spans="1:6" ht="18" customHeight="1">
      <c r="A42" s="71" t="s">
        <v>68</v>
      </c>
      <c r="B42" s="57" t="s">
        <v>176</v>
      </c>
      <c r="C42" s="59" t="s">
        <v>263</v>
      </c>
      <c r="D42" s="60">
        <f>D43+D45</f>
        <v>1479800</v>
      </c>
      <c r="E42" s="60">
        <f>E43+E45</f>
        <v>509803.69</v>
      </c>
      <c r="F42" s="140">
        <f t="shared" si="0"/>
        <v>969996.31</v>
      </c>
    </row>
    <row r="43" spans="1:6" ht="57" customHeight="1">
      <c r="A43" s="125" t="s">
        <v>348</v>
      </c>
      <c r="B43" s="57" t="s">
        <v>176</v>
      </c>
      <c r="C43" s="59" t="s">
        <v>264</v>
      </c>
      <c r="D43" s="60">
        <f>D44</f>
        <v>1050900</v>
      </c>
      <c r="E43" s="60">
        <f>E44</f>
        <v>289803.69</v>
      </c>
      <c r="F43" s="140">
        <f t="shared" si="0"/>
        <v>761096.31</v>
      </c>
    </row>
    <row r="44" spans="1:6" ht="67.5">
      <c r="A44" s="125" t="s">
        <v>349</v>
      </c>
      <c r="B44" s="57" t="s">
        <v>176</v>
      </c>
      <c r="C44" s="58" t="s">
        <v>265</v>
      </c>
      <c r="D44" s="60">
        <v>1050900</v>
      </c>
      <c r="E44" s="60">
        <v>289803.69</v>
      </c>
      <c r="F44" s="140">
        <f t="shared" si="0"/>
        <v>761096.31</v>
      </c>
    </row>
    <row r="45" spans="1:6" ht="22.5">
      <c r="A45" s="71" t="s">
        <v>303</v>
      </c>
      <c r="B45" s="57" t="s">
        <v>176</v>
      </c>
      <c r="C45" s="59" t="s">
        <v>301</v>
      </c>
      <c r="D45" s="60">
        <f>D46</f>
        <v>428900</v>
      </c>
      <c r="E45" s="60">
        <f>E46</f>
        <v>220000</v>
      </c>
      <c r="F45" s="140">
        <f t="shared" si="0"/>
        <v>208900</v>
      </c>
    </row>
    <row r="46" spans="1:6" ht="27.75" customHeight="1" thickBot="1">
      <c r="A46" s="71" t="s">
        <v>95</v>
      </c>
      <c r="B46" s="137" t="s">
        <v>176</v>
      </c>
      <c r="C46" s="138" t="s">
        <v>302</v>
      </c>
      <c r="D46" s="139">
        <v>428900</v>
      </c>
      <c r="E46" s="139">
        <v>220000</v>
      </c>
      <c r="F46" s="141">
        <f t="shared" si="0"/>
        <v>208900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4"/>
  <sheetViews>
    <sheetView zoomScaleSheetLayoutView="100" zoomScalePageLayoutView="0" workbookViewId="0" topLeftCell="A1">
      <selection activeCell="E16" sqref="E16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19.375" style="11" customWidth="1"/>
    <col min="4" max="4" width="11.375" style="11" customWidth="1"/>
    <col min="5" max="5" width="11.125" style="11" customWidth="1"/>
    <col min="6" max="6" width="12.25390625" style="11" customWidth="1"/>
    <col min="7" max="16384" width="8.875" style="11" customWidth="1"/>
  </cols>
  <sheetData>
    <row r="1" spans="5:6" ht="11.25">
      <c r="E1" s="193" t="s">
        <v>146</v>
      </c>
      <c r="F1" s="193"/>
    </row>
    <row r="2" spans="1:6" ht="21" customHeight="1">
      <c r="A2" s="192" t="s">
        <v>69</v>
      </c>
      <c r="B2" s="192"/>
      <c r="C2" s="192"/>
      <c r="D2" s="192"/>
      <c r="E2" s="192"/>
      <c r="F2" s="192"/>
    </row>
    <row r="3" spans="1:6" ht="33" customHeight="1">
      <c r="A3" s="40" t="s">
        <v>181</v>
      </c>
      <c r="B3" s="40" t="s">
        <v>182</v>
      </c>
      <c r="C3" s="40" t="s">
        <v>70</v>
      </c>
      <c r="D3" s="40" t="s">
        <v>139</v>
      </c>
      <c r="E3" s="40" t="s">
        <v>72</v>
      </c>
      <c r="F3" s="40" t="s">
        <v>128</v>
      </c>
    </row>
    <row r="4" spans="1:6" s="24" customFormat="1" ht="11.25">
      <c r="A4" s="55">
        <v>1</v>
      </c>
      <c r="B4" s="55">
        <v>2</v>
      </c>
      <c r="C4" s="55">
        <v>3</v>
      </c>
      <c r="D4" s="55" t="s">
        <v>186</v>
      </c>
      <c r="E4" s="55" t="s">
        <v>187</v>
      </c>
      <c r="F4" s="55" t="s">
        <v>73</v>
      </c>
    </row>
    <row r="5" spans="1:8" ht="11.25">
      <c r="A5" s="89" t="s">
        <v>150</v>
      </c>
      <c r="B5" s="90" t="s">
        <v>151</v>
      </c>
      <c r="C5" s="90"/>
      <c r="D5" s="92">
        <f>D6</f>
        <v>8795622</v>
      </c>
      <c r="E5" s="92">
        <f>E6</f>
        <v>4356532.350000001</v>
      </c>
      <c r="F5" s="92">
        <f>D5-E5</f>
        <v>4439089.649999999</v>
      </c>
      <c r="H5" s="25"/>
    </row>
    <row r="6" spans="1:8" ht="22.5">
      <c r="A6" s="62" t="s">
        <v>152</v>
      </c>
      <c r="B6" s="63" t="s">
        <v>151</v>
      </c>
      <c r="C6" s="65" t="s">
        <v>9</v>
      </c>
      <c r="D6" s="64">
        <f>D7+D74+D86+D104+D121+D164+D156+D179+D187</f>
        <v>8795622</v>
      </c>
      <c r="E6" s="64">
        <f>E7+E74+E86+E104+E121+E164+E156+E179+E187</f>
        <v>4356532.350000001</v>
      </c>
      <c r="F6" s="64">
        <f aca="true" t="shared" si="0" ref="F6:F69">D6-E6</f>
        <v>4439089.649999999</v>
      </c>
      <c r="H6" s="25"/>
    </row>
    <row r="7" spans="1:9" ht="22.5">
      <c r="A7" s="89" t="s">
        <v>129</v>
      </c>
      <c r="B7" s="90" t="s">
        <v>151</v>
      </c>
      <c r="C7" s="91" t="s">
        <v>10</v>
      </c>
      <c r="D7" s="92">
        <f>D8+D39+D27+D33</f>
        <v>4510900</v>
      </c>
      <c r="E7" s="92">
        <f>E8+E39+E27+E33</f>
        <v>2444847.86</v>
      </c>
      <c r="F7" s="64">
        <f t="shared" si="0"/>
        <v>2066052.1400000001</v>
      </c>
      <c r="H7" s="26"/>
      <c r="I7" s="25"/>
    </row>
    <row r="8" spans="1:8" ht="45.75" customHeight="1">
      <c r="A8" s="62" t="s">
        <v>130</v>
      </c>
      <c r="B8" s="63" t="s">
        <v>151</v>
      </c>
      <c r="C8" s="65" t="s">
        <v>11</v>
      </c>
      <c r="D8" s="95">
        <f>D9+D21</f>
        <v>3875800</v>
      </c>
      <c r="E8" s="95">
        <f>E9+E21</f>
        <v>2062120.98</v>
      </c>
      <c r="F8" s="64">
        <f t="shared" si="0"/>
        <v>1813679.02</v>
      </c>
      <c r="H8" s="25"/>
    </row>
    <row r="9" spans="1:8" ht="38.25" customHeight="1">
      <c r="A9" s="144" t="s">
        <v>15</v>
      </c>
      <c r="B9" s="145" t="s">
        <v>151</v>
      </c>
      <c r="C9" s="146" t="s">
        <v>14</v>
      </c>
      <c r="D9" s="64">
        <f>D10</f>
        <v>3875600</v>
      </c>
      <c r="E9" s="64">
        <f>E10</f>
        <v>2061920.98</v>
      </c>
      <c r="F9" s="64">
        <f t="shared" si="0"/>
        <v>1813679.02</v>
      </c>
      <c r="H9" s="25"/>
    </row>
    <row r="10" spans="1:8" ht="58.5" customHeight="1">
      <c r="A10" s="144" t="s">
        <v>16</v>
      </c>
      <c r="B10" s="145" t="s">
        <v>151</v>
      </c>
      <c r="C10" s="146" t="s">
        <v>12</v>
      </c>
      <c r="D10" s="64">
        <f>D11+D17</f>
        <v>3875600</v>
      </c>
      <c r="E10" s="64">
        <f>E11+E17</f>
        <v>2061920.98</v>
      </c>
      <c r="F10" s="64">
        <f t="shared" si="0"/>
        <v>1813679.02</v>
      </c>
      <c r="H10" s="25"/>
    </row>
    <row r="11" spans="1:8" ht="101.25">
      <c r="A11" s="144" t="s">
        <v>17</v>
      </c>
      <c r="B11" s="145" t="s">
        <v>151</v>
      </c>
      <c r="C11" s="146" t="s">
        <v>61</v>
      </c>
      <c r="D11" s="64">
        <f>D13</f>
        <v>3261400</v>
      </c>
      <c r="E11" s="64">
        <f>E13</f>
        <v>1671919.32</v>
      </c>
      <c r="F11" s="64">
        <f t="shared" si="0"/>
        <v>1589480.68</v>
      </c>
      <c r="H11" s="25"/>
    </row>
    <row r="12" spans="1:8" ht="61.5" customHeight="1">
      <c r="A12" s="144" t="s">
        <v>320</v>
      </c>
      <c r="B12" s="145">
        <v>200</v>
      </c>
      <c r="C12" s="146" t="s">
        <v>321</v>
      </c>
      <c r="D12" s="64">
        <f>D13</f>
        <v>3261400</v>
      </c>
      <c r="E12" s="64">
        <f>E13</f>
        <v>1671919.32</v>
      </c>
      <c r="F12" s="64">
        <f t="shared" si="0"/>
        <v>1589480.68</v>
      </c>
      <c r="H12" s="25"/>
    </row>
    <row r="13" spans="1:8" ht="23.25" customHeight="1">
      <c r="A13" s="144" t="s">
        <v>217</v>
      </c>
      <c r="B13" s="145">
        <v>200</v>
      </c>
      <c r="C13" s="146" t="s">
        <v>216</v>
      </c>
      <c r="D13" s="64">
        <f>D14+D15+D16</f>
        <v>3261400</v>
      </c>
      <c r="E13" s="64">
        <f>E14+E15+E16</f>
        <v>1671919.32</v>
      </c>
      <c r="F13" s="64">
        <f t="shared" si="0"/>
        <v>1589480.68</v>
      </c>
      <c r="H13" s="25"/>
    </row>
    <row r="14" spans="1:8" ht="22.5">
      <c r="A14" s="144" t="s">
        <v>18</v>
      </c>
      <c r="B14" s="145" t="s">
        <v>151</v>
      </c>
      <c r="C14" s="146" t="s">
        <v>13</v>
      </c>
      <c r="D14" s="161">
        <v>2414300</v>
      </c>
      <c r="E14" s="162">
        <v>1275598.32</v>
      </c>
      <c r="F14" s="64">
        <f t="shared" si="0"/>
        <v>1138701.68</v>
      </c>
      <c r="H14" s="25"/>
    </row>
    <row r="15" spans="1:8" ht="35.25" customHeight="1">
      <c r="A15" s="144" t="s">
        <v>235</v>
      </c>
      <c r="B15" s="145" t="s">
        <v>151</v>
      </c>
      <c r="C15" s="146" t="s">
        <v>19</v>
      </c>
      <c r="D15" s="161">
        <v>147800</v>
      </c>
      <c r="E15" s="162">
        <v>67172</v>
      </c>
      <c r="F15" s="64">
        <f t="shared" si="0"/>
        <v>80628</v>
      </c>
      <c r="H15" s="25"/>
    </row>
    <row r="16" spans="1:8" ht="48.75" customHeight="1">
      <c r="A16" s="144" t="s">
        <v>20</v>
      </c>
      <c r="B16" s="145" t="s">
        <v>151</v>
      </c>
      <c r="C16" s="146" t="s">
        <v>21</v>
      </c>
      <c r="D16" s="161">
        <v>699300</v>
      </c>
      <c r="E16" s="162">
        <v>329149</v>
      </c>
      <c r="F16" s="64">
        <f t="shared" si="0"/>
        <v>370151</v>
      </c>
      <c r="H16" s="25"/>
    </row>
    <row r="17" spans="1:8" s="27" customFormat="1" ht="80.25" customHeight="1">
      <c r="A17" s="144" t="s">
        <v>23</v>
      </c>
      <c r="B17" s="145" t="s">
        <v>151</v>
      </c>
      <c r="C17" s="146" t="s">
        <v>22</v>
      </c>
      <c r="D17" s="64">
        <f>D19</f>
        <v>614200</v>
      </c>
      <c r="E17" s="64">
        <f>E20</f>
        <v>390001.66</v>
      </c>
      <c r="F17" s="64">
        <f t="shared" si="0"/>
        <v>224198.34000000003</v>
      </c>
      <c r="H17" s="28"/>
    </row>
    <row r="18" spans="1:8" s="27" customFormat="1" ht="24.75" customHeight="1">
      <c r="A18" s="144" t="s">
        <v>354</v>
      </c>
      <c r="B18" s="145">
        <v>200</v>
      </c>
      <c r="C18" s="146" t="s">
        <v>322</v>
      </c>
      <c r="D18" s="64">
        <f>D19</f>
        <v>614200</v>
      </c>
      <c r="E18" s="64">
        <f>E20</f>
        <v>390001.66</v>
      </c>
      <c r="F18" s="64">
        <f t="shared" si="0"/>
        <v>224198.34000000003</v>
      </c>
      <c r="H18" s="28"/>
    </row>
    <row r="19" spans="1:8" s="27" customFormat="1" ht="34.5" customHeight="1">
      <c r="A19" s="144" t="s">
        <v>219</v>
      </c>
      <c r="B19" s="145">
        <v>200</v>
      </c>
      <c r="C19" s="146" t="s">
        <v>218</v>
      </c>
      <c r="D19" s="64">
        <f>D20</f>
        <v>614200</v>
      </c>
      <c r="E19" s="64">
        <f>E20</f>
        <v>390001.66</v>
      </c>
      <c r="F19" s="64">
        <f t="shared" si="0"/>
        <v>224198.34000000003</v>
      </c>
      <c r="H19" s="28"/>
    </row>
    <row r="20" spans="1:8" s="27" customFormat="1" ht="22.5">
      <c r="A20" s="144" t="s">
        <v>433</v>
      </c>
      <c r="B20" s="145" t="s">
        <v>151</v>
      </c>
      <c r="C20" s="146" t="s">
        <v>24</v>
      </c>
      <c r="D20" s="123">
        <v>614200</v>
      </c>
      <c r="E20" s="162">
        <v>390001.66</v>
      </c>
      <c r="F20" s="64">
        <f t="shared" si="0"/>
        <v>224198.34000000003</v>
      </c>
      <c r="H20" s="28"/>
    </row>
    <row r="21" spans="1:8" s="27" customFormat="1" ht="33.75">
      <c r="A21" s="144" t="s">
        <v>242</v>
      </c>
      <c r="B21" s="145" t="s">
        <v>151</v>
      </c>
      <c r="C21" s="146" t="s">
        <v>236</v>
      </c>
      <c r="D21" s="64">
        <v>200</v>
      </c>
      <c r="E21" s="64">
        <f>E22</f>
        <v>200</v>
      </c>
      <c r="F21" s="64">
        <f t="shared" si="0"/>
        <v>0</v>
      </c>
      <c r="H21" s="28"/>
    </row>
    <row r="22" spans="1:8" s="27" customFormat="1" ht="22.5">
      <c r="A22" s="144" t="s">
        <v>237</v>
      </c>
      <c r="B22" s="145" t="s">
        <v>151</v>
      </c>
      <c r="C22" s="146" t="s">
        <v>238</v>
      </c>
      <c r="D22" s="64">
        <v>200</v>
      </c>
      <c r="E22" s="64">
        <f>E26</f>
        <v>200</v>
      </c>
      <c r="F22" s="64">
        <f t="shared" si="0"/>
        <v>0</v>
      </c>
      <c r="H22" s="28"/>
    </row>
    <row r="23" spans="1:8" ht="123.75">
      <c r="A23" s="144" t="s">
        <v>87</v>
      </c>
      <c r="B23" s="145" t="s">
        <v>151</v>
      </c>
      <c r="C23" s="146" t="s">
        <v>25</v>
      </c>
      <c r="D23" s="64">
        <v>200</v>
      </c>
      <c r="E23" s="64">
        <f>E25</f>
        <v>200</v>
      </c>
      <c r="F23" s="64">
        <f t="shared" si="0"/>
        <v>0</v>
      </c>
      <c r="H23" s="25"/>
    </row>
    <row r="24" spans="1:8" ht="25.5" customHeight="1">
      <c r="A24" s="144" t="s">
        <v>357</v>
      </c>
      <c r="B24" s="145">
        <v>200</v>
      </c>
      <c r="C24" s="146" t="s">
        <v>326</v>
      </c>
      <c r="D24" s="64">
        <f>D25</f>
        <v>200</v>
      </c>
      <c r="E24" s="64">
        <f>E26</f>
        <v>200</v>
      </c>
      <c r="F24" s="64">
        <f t="shared" si="0"/>
        <v>0</v>
      </c>
      <c r="H24" s="25"/>
    </row>
    <row r="25" spans="1:8" ht="33" customHeight="1">
      <c r="A25" s="144" t="s">
        <v>219</v>
      </c>
      <c r="B25" s="145">
        <v>200</v>
      </c>
      <c r="C25" s="146" t="s">
        <v>220</v>
      </c>
      <c r="D25" s="64">
        <v>200</v>
      </c>
      <c r="E25" s="64">
        <f>E26</f>
        <v>200</v>
      </c>
      <c r="F25" s="64">
        <f t="shared" si="0"/>
        <v>0</v>
      </c>
      <c r="H25" s="25"/>
    </row>
    <row r="26" spans="1:8" ht="15.75" customHeight="1">
      <c r="A26" s="144" t="s">
        <v>433</v>
      </c>
      <c r="B26" s="145" t="s">
        <v>151</v>
      </c>
      <c r="C26" s="146" t="s">
        <v>26</v>
      </c>
      <c r="D26" s="64">
        <v>200</v>
      </c>
      <c r="E26" s="64">
        <v>200</v>
      </c>
      <c r="F26" s="64">
        <f t="shared" si="0"/>
        <v>0</v>
      </c>
      <c r="H26" s="25"/>
    </row>
    <row r="27" spans="1:8" ht="24" customHeight="1">
      <c r="A27" s="147" t="s">
        <v>368</v>
      </c>
      <c r="B27" s="148" t="s">
        <v>151</v>
      </c>
      <c r="C27" s="149" t="s">
        <v>369</v>
      </c>
      <c r="D27" s="92">
        <v>237800</v>
      </c>
      <c r="E27" s="92">
        <v>172822.82</v>
      </c>
      <c r="F27" s="64">
        <f t="shared" si="0"/>
        <v>64977.17999999999</v>
      </c>
      <c r="H27" s="25"/>
    </row>
    <row r="28" spans="1:8" ht="35.25" customHeight="1">
      <c r="A28" s="144" t="s">
        <v>242</v>
      </c>
      <c r="B28" s="145" t="s">
        <v>151</v>
      </c>
      <c r="C28" s="146" t="s">
        <v>370</v>
      </c>
      <c r="D28" s="64">
        <f>D27</f>
        <v>237800</v>
      </c>
      <c r="E28" s="64">
        <v>0</v>
      </c>
      <c r="F28" s="64">
        <f t="shared" si="0"/>
        <v>237800</v>
      </c>
      <c r="H28" s="25"/>
    </row>
    <row r="29" spans="1:8" ht="19.5" customHeight="1">
      <c r="A29" s="144" t="s">
        <v>237</v>
      </c>
      <c r="B29" s="145" t="s">
        <v>151</v>
      </c>
      <c r="C29" s="146" t="s">
        <v>371</v>
      </c>
      <c r="D29" s="64">
        <f>D28</f>
        <v>237800</v>
      </c>
      <c r="E29" s="64">
        <v>0</v>
      </c>
      <c r="F29" s="64">
        <f t="shared" si="0"/>
        <v>237800</v>
      </c>
      <c r="H29" s="25"/>
    </row>
    <row r="30" spans="1:8" ht="58.5" customHeight="1">
      <c r="A30" s="144" t="s">
        <v>372</v>
      </c>
      <c r="B30" s="145" t="s">
        <v>151</v>
      </c>
      <c r="C30" s="146" t="s">
        <v>373</v>
      </c>
      <c r="D30" s="64">
        <f>D29</f>
        <v>237800</v>
      </c>
      <c r="E30" s="64">
        <v>0</v>
      </c>
      <c r="F30" s="64">
        <f t="shared" si="0"/>
        <v>237800</v>
      </c>
      <c r="H30" s="25"/>
    </row>
    <row r="31" spans="1:8" ht="17.25" customHeight="1">
      <c r="A31" s="144" t="s">
        <v>374</v>
      </c>
      <c r="B31" s="145" t="s">
        <v>151</v>
      </c>
      <c r="C31" s="146" t="s">
        <v>376</v>
      </c>
      <c r="D31" s="64">
        <f>D30</f>
        <v>237800</v>
      </c>
      <c r="E31" s="64">
        <f>E27</f>
        <v>172822.82</v>
      </c>
      <c r="F31" s="64">
        <f t="shared" si="0"/>
        <v>64977.17999999999</v>
      </c>
      <c r="H31" s="25"/>
    </row>
    <row r="32" spans="1:8" ht="21" customHeight="1">
      <c r="A32" s="144" t="s">
        <v>375</v>
      </c>
      <c r="B32" s="145" t="s">
        <v>151</v>
      </c>
      <c r="C32" s="146" t="s">
        <v>377</v>
      </c>
      <c r="D32" s="64">
        <f>D31</f>
        <v>237800</v>
      </c>
      <c r="E32" s="64">
        <v>172822.82</v>
      </c>
      <c r="F32" s="64">
        <f t="shared" si="0"/>
        <v>64977.17999999999</v>
      </c>
      <c r="H32" s="25"/>
    </row>
    <row r="33" spans="1:8" ht="21" customHeight="1">
      <c r="A33" s="150" t="s">
        <v>378</v>
      </c>
      <c r="B33" s="148" t="s">
        <v>151</v>
      </c>
      <c r="C33" s="149" t="s">
        <v>379</v>
      </c>
      <c r="D33" s="92">
        <v>10000</v>
      </c>
      <c r="E33" s="64">
        <v>0</v>
      </c>
      <c r="F33" s="64">
        <f t="shared" si="0"/>
        <v>10000</v>
      </c>
      <c r="H33" s="25"/>
    </row>
    <row r="34" spans="1:8" ht="35.25" customHeight="1">
      <c r="A34" s="144" t="s">
        <v>242</v>
      </c>
      <c r="B34" s="145" t="s">
        <v>151</v>
      </c>
      <c r="C34" s="146" t="s">
        <v>380</v>
      </c>
      <c r="D34" s="64">
        <v>10000</v>
      </c>
      <c r="E34" s="64">
        <v>0</v>
      </c>
      <c r="F34" s="64">
        <f t="shared" si="0"/>
        <v>10000</v>
      </c>
      <c r="H34" s="25"/>
    </row>
    <row r="35" spans="1:8" ht="15" customHeight="1">
      <c r="A35" s="144" t="s">
        <v>381</v>
      </c>
      <c r="B35" s="145" t="s">
        <v>151</v>
      </c>
      <c r="C35" s="146" t="s">
        <v>382</v>
      </c>
      <c r="D35" s="64">
        <v>10000</v>
      </c>
      <c r="E35" s="64">
        <v>0</v>
      </c>
      <c r="F35" s="64">
        <f t="shared" si="0"/>
        <v>10000</v>
      </c>
      <c r="H35" s="25"/>
    </row>
    <row r="36" spans="1:8" ht="67.5">
      <c r="A36" s="144" t="s">
        <v>383</v>
      </c>
      <c r="B36" s="145" t="s">
        <v>151</v>
      </c>
      <c r="C36" s="146" t="s">
        <v>384</v>
      </c>
      <c r="D36" s="64">
        <v>10000</v>
      </c>
      <c r="E36" s="64">
        <v>0</v>
      </c>
      <c r="F36" s="64">
        <f t="shared" si="0"/>
        <v>10000</v>
      </c>
      <c r="H36" s="25"/>
    </row>
    <row r="37" spans="1:8" ht="21" customHeight="1">
      <c r="A37" s="144" t="s">
        <v>374</v>
      </c>
      <c r="B37" s="145" t="s">
        <v>151</v>
      </c>
      <c r="C37" s="146" t="s">
        <v>387</v>
      </c>
      <c r="D37" s="64">
        <v>10000</v>
      </c>
      <c r="E37" s="64">
        <v>0</v>
      </c>
      <c r="F37" s="64">
        <f t="shared" si="0"/>
        <v>10000</v>
      </c>
      <c r="H37" s="25"/>
    </row>
    <row r="38" spans="1:8" ht="21" customHeight="1">
      <c r="A38" s="144" t="s">
        <v>385</v>
      </c>
      <c r="B38" s="145" t="s">
        <v>151</v>
      </c>
      <c r="C38" s="146" t="s">
        <v>386</v>
      </c>
      <c r="D38" s="64">
        <v>10000</v>
      </c>
      <c r="E38" s="64">
        <v>0</v>
      </c>
      <c r="F38" s="64">
        <f t="shared" si="0"/>
        <v>10000</v>
      </c>
      <c r="H38" s="25"/>
    </row>
    <row r="39" spans="1:8" ht="13.5" customHeight="1">
      <c r="A39" s="150" t="s">
        <v>154</v>
      </c>
      <c r="B39" s="148" t="s">
        <v>151</v>
      </c>
      <c r="C39" s="149" t="s">
        <v>27</v>
      </c>
      <c r="D39" s="92">
        <f>D40+D48+D68</f>
        <v>387300</v>
      </c>
      <c r="E39" s="92">
        <f>E40+E48+E68</f>
        <v>209904.06</v>
      </c>
      <c r="F39" s="64">
        <f t="shared" si="0"/>
        <v>177395.94</v>
      </c>
      <c r="H39" s="25"/>
    </row>
    <row r="40" spans="1:8" ht="36.75" customHeight="1">
      <c r="A40" s="144" t="s">
        <v>15</v>
      </c>
      <c r="B40" s="145" t="s">
        <v>151</v>
      </c>
      <c r="C40" s="146" t="s">
        <v>239</v>
      </c>
      <c r="D40" s="64">
        <f>D41</f>
        <v>300900</v>
      </c>
      <c r="E40" s="64">
        <f>E41</f>
        <v>166174.32</v>
      </c>
      <c r="F40" s="64">
        <f t="shared" si="0"/>
        <v>134725.68</v>
      </c>
      <c r="H40" s="25"/>
    </row>
    <row r="41" spans="1:8" ht="57.75" customHeight="1">
      <c r="A41" s="144" t="s">
        <v>153</v>
      </c>
      <c r="B41" s="145" t="s">
        <v>151</v>
      </c>
      <c r="C41" s="146" t="s">
        <v>28</v>
      </c>
      <c r="D41" s="64">
        <f>D42</f>
        <v>300900</v>
      </c>
      <c r="E41" s="64">
        <f>E44</f>
        <v>166174.32</v>
      </c>
      <c r="F41" s="64">
        <f t="shared" si="0"/>
        <v>134725.68</v>
      </c>
      <c r="H41" s="25"/>
    </row>
    <row r="42" spans="1:8" ht="71.25" customHeight="1">
      <c r="A42" s="144" t="s">
        <v>155</v>
      </c>
      <c r="B42" s="145" t="s">
        <v>151</v>
      </c>
      <c r="C42" s="146" t="s">
        <v>286</v>
      </c>
      <c r="D42" s="64">
        <f>D45+D46+D47</f>
        <v>300900</v>
      </c>
      <c r="E42" s="64">
        <f>E45+E46+E47</f>
        <v>166174.32</v>
      </c>
      <c r="F42" s="64">
        <f t="shared" si="0"/>
        <v>134725.68</v>
      </c>
      <c r="H42" s="25"/>
    </row>
    <row r="43" spans="1:8" ht="16.5" customHeight="1">
      <c r="A43" s="144" t="s">
        <v>323</v>
      </c>
      <c r="B43" s="145">
        <v>200</v>
      </c>
      <c r="C43" s="146" t="s">
        <v>324</v>
      </c>
      <c r="D43" s="64">
        <f>D44</f>
        <v>300900</v>
      </c>
      <c r="E43" s="64">
        <f>E44</f>
        <v>166174.32</v>
      </c>
      <c r="F43" s="64">
        <f t="shared" si="0"/>
        <v>134725.68</v>
      </c>
      <c r="H43" s="25"/>
    </row>
    <row r="44" spans="1:8" ht="13.5" customHeight="1">
      <c r="A44" s="144" t="s">
        <v>221</v>
      </c>
      <c r="B44" s="145">
        <v>200</v>
      </c>
      <c r="C44" s="146" t="s">
        <v>287</v>
      </c>
      <c r="D44" s="64">
        <f>D45+D46+D47</f>
        <v>300900</v>
      </c>
      <c r="E44" s="64">
        <f>E45+E46+E47</f>
        <v>166174.32</v>
      </c>
      <c r="F44" s="64">
        <f t="shared" si="0"/>
        <v>134725.68</v>
      </c>
      <c r="H44" s="25"/>
    </row>
    <row r="45" spans="1:8" ht="25.5" customHeight="1">
      <c r="A45" s="144" t="s">
        <v>156</v>
      </c>
      <c r="B45" s="145" t="s">
        <v>151</v>
      </c>
      <c r="C45" s="146" t="s">
        <v>288</v>
      </c>
      <c r="D45" s="161">
        <v>289000</v>
      </c>
      <c r="E45" s="159">
        <v>162827</v>
      </c>
      <c r="F45" s="64">
        <f t="shared" si="0"/>
        <v>126173</v>
      </c>
      <c r="H45" s="25"/>
    </row>
    <row r="46" spans="1:8" ht="13.5" customHeight="1">
      <c r="A46" s="144" t="s">
        <v>251</v>
      </c>
      <c r="B46" s="145" t="s">
        <v>151</v>
      </c>
      <c r="C46" s="146" t="s">
        <v>289</v>
      </c>
      <c r="D46" s="161">
        <v>1900</v>
      </c>
      <c r="E46" s="160">
        <v>1816</v>
      </c>
      <c r="F46" s="64">
        <f t="shared" si="0"/>
        <v>84</v>
      </c>
      <c r="H46" s="25"/>
    </row>
    <row r="47" spans="1:8" ht="13.5" customHeight="1">
      <c r="A47" s="144" t="s">
        <v>89</v>
      </c>
      <c r="B47" s="145" t="s">
        <v>151</v>
      </c>
      <c r="C47" s="146" t="s">
        <v>298</v>
      </c>
      <c r="D47" s="161">
        <v>10000</v>
      </c>
      <c r="E47" s="64">
        <v>1531.32</v>
      </c>
      <c r="F47" s="64">
        <f t="shared" si="0"/>
        <v>8468.68</v>
      </c>
      <c r="H47" s="25"/>
    </row>
    <row r="48" spans="1:8" ht="33.75">
      <c r="A48" s="144" t="s">
        <v>240</v>
      </c>
      <c r="B48" s="145"/>
      <c r="C48" s="146" t="s">
        <v>241</v>
      </c>
      <c r="D48" s="64">
        <f>D49+D54+D63</f>
        <v>66400</v>
      </c>
      <c r="E48" s="64">
        <f>E49+E54+E63</f>
        <v>23729.739999999998</v>
      </c>
      <c r="F48" s="64">
        <f t="shared" si="0"/>
        <v>42670.26</v>
      </c>
      <c r="H48" s="25"/>
    </row>
    <row r="49" spans="1:8" ht="67.5">
      <c r="A49" s="144" t="s">
        <v>102</v>
      </c>
      <c r="B49" s="145" t="s">
        <v>151</v>
      </c>
      <c r="C49" s="146" t="s">
        <v>29</v>
      </c>
      <c r="D49" s="64">
        <v>10000</v>
      </c>
      <c r="E49" s="64">
        <f>E53</f>
        <v>10000</v>
      </c>
      <c r="F49" s="64">
        <f t="shared" si="0"/>
        <v>0</v>
      </c>
      <c r="H49" s="25"/>
    </row>
    <row r="50" spans="1:8" ht="90">
      <c r="A50" s="144" t="s">
        <v>88</v>
      </c>
      <c r="B50" s="145" t="s">
        <v>151</v>
      </c>
      <c r="C50" s="146" t="s">
        <v>30</v>
      </c>
      <c r="D50" s="64">
        <v>10000</v>
      </c>
      <c r="E50" s="64">
        <f>E53</f>
        <v>10000</v>
      </c>
      <c r="F50" s="64">
        <f t="shared" si="0"/>
        <v>0</v>
      </c>
      <c r="H50" s="25"/>
    </row>
    <row r="51" spans="1:8" ht="17.25" customHeight="1">
      <c r="A51" s="144" t="s">
        <v>323</v>
      </c>
      <c r="B51" s="145">
        <v>200</v>
      </c>
      <c r="C51" s="146" t="s">
        <v>325</v>
      </c>
      <c r="D51" s="64">
        <f>D52</f>
        <v>10000</v>
      </c>
      <c r="E51" s="64">
        <f>E52</f>
        <v>10000</v>
      </c>
      <c r="F51" s="64">
        <f t="shared" si="0"/>
        <v>0</v>
      </c>
      <c r="H51" s="25"/>
    </row>
    <row r="52" spans="1:8" ht="18.75" customHeight="1">
      <c r="A52" s="144" t="s">
        <v>221</v>
      </c>
      <c r="B52" s="145" t="s">
        <v>151</v>
      </c>
      <c r="C52" s="146" t="s">
        <v>222</v>
      </c>
      <c r="D52" s="64">
        <v>10000</v>
      </c>
      <c r="E52" s="64">
        <f>E53</f>
        <v>10000</v>
      </c>
      <c r="F52" s="64">
        <f t="shared" si="0"/>
        <v>0</v>
      </c>
      <c r="H52" s="25"/>
    </row>
    <row r="53" spans="1:8" ht="11.25" customHeight="1">
      <c r="A53" s="144" t="s">
        <v>89</v>
      </c>
      <c r="B53" s="145" t="s">
        <v>151</v>
      </c>
      <c r="C53" s="146" t="s">
        <v>31</v>
      </c>
      <c r="D53" s="64">
        <v>10000</v>
      </c>
      <c r="E53" s="64">
        <v>10000</v>
      </c>
      <c r="F53" s="64">
        <f t="shared" si="0"/>
        <v>0</v>
      </c>
      <c r="H53" s="25"/>
    </row>
    <row r="54" spans="1:8" ht="69" customHeight="1">
      <c r="A54" s="144" t="s">
        <v>157</v>
      </c>
      <c r="B54" s="145" t="s">
        <v>151</v>
      </c>
      <c r="C54" s="146" t="s">
        <v>32</v>
      </c>
      <c r="D54" s="64">
        <f>D57+D59</f>
        <v>44400</v>
      </c>
      <c r="E54" s="64">
        <f>E55+E62</f>
        <v>13729.74</v>
      </c>
      <c r="F54" s="64">
        <f t="shared" si="0"/>
        <v>30670.260000000002</v>
      </c>
      <c r="H54" s="25"/>
    </row>
    <row r="55" spans="1:8" ht="106.5" customHeight="1">
      <c r="A55" s="144" t="s">
        <v>252</v>
      </c>
      <c r="B55" s="145" t="s">
        <v>151</v>
      </c>
      <c r="C55" s="146" t="s">
        <v>33</v>
      </c>
      <c r="D55" s="64">
        <f>D58</f>
        <v>30000</v>
      </c>
      <c r="E55" s="64">
        <f>E57</f>
        <v>6529.74</v>
      </c>
      <c r="F55" s="64">
        <f t="shared" si="0"/>
        <v>23470.260000000002</v>
      </c>
      <c r="H55" s="25"/>
    </row>
    <row r="56" spans="1:8" ht="24" customHeight="1">
      <c r="A56" s="144" t="s">
        <v>355</v>
      </c>
      <c r="B56" s="145" t="s">
        <v>151</v>
      </c>
      <c r="C56" s="146" t="s">
        <v>327</v>
      </c>
      <c r="D56" s="64">
        <f>D57</f>
        <v>30000</v>
      </c>
      <c r="E56" s="64">
        <f>E57</f>
        <v>6529.74</v>
      </c>
      <c r="F56" s="64">
        <f t="shared" si="0"/>
        <v>23470.260000000002</v>
      </c>
      <c r="H56" s="25"/>
    </row>
    <row r="57" spans="1:8" ht="36" customHeight="1">
      <c r="A57" s="144" t="s">
        <v>219</v>
      </c>
      <c r="B57" s="145">
        <v>200</v>
      </c>
      <c r="C57" s="146" t="s">
        <v>223</v>
      </c>
      <c r="D57" s="64">
        <f>D58</f>
        <v>30000</v>
      </c>
      <c r="E57" s="64">
        <f>E58</f>
        <v>6529.74</v>
      </c>
      <c r="F57" s="64">
        <f t="shared" si="0"/>
        <v>23470.260000000002</v>
      </c>
      <c r="H57" s="25"/>
    </row>
    <row r="58" spans="1:8" ht="17.25" customHeight="1">
      <c r="A58" s="144" t="s">
        <v>433</v>
      </c>
      <c r="B58" s="145" t="s">
        <v>151</v>
      </c>
      <c r="C58" s="146" t="s">
        <v>34</v>
      </c>
      <c r="D58" s="64">
        <v>30000</v>
      </c>
      <c r="E58" s="64">
        <v>6529.74</v>
      </c>
      <c r="F58" s="64">
        <f t="shared" si="0"/>
        <v>23470.260000000002</v>
      </c>
      <c r="H58" s="25"/>
    </row>
    <row r="59" spans="1:8" ht="115.5" customHeight="1">
      <c r="A59" s="144" t="s">
        <v>356</v>
      </c>
      <c r="B59" s="145" t="s">
        <v>151</v>
      </c>
      <c r="C59" s="146" t="s">
        <v>306</v>
      </c>
      <c r="D59" s="64">
        <f>D60</f>
        <v>14400</v>
      </c>
      <c r="E59" s="64">
        <f>+E62</f>
        <v>7200</v>
      </c>
      <c r="F59" s="64">
        <f t="shared" si="0"/>
        <v>7200</v>
      </c>
      <c r="H59" s="25"/>
    </row>
    <row r="60" spans="1:8" ht="37.5" customHeight="1">
      <c r="A60" s="144" t="s">
        <v>357</v>
      </c>
      <c r="B60" s="145" t="s">
        <v>151</v>
      </c>
      <c r="C60" s="146" t="s">
        <v>328</v>
      </c>
      <c r="D60" s="64">
        <f>D61</f>
        <v>14400</v>
      </c>
      <c r="E60" s="64">
        <f>E62</f>
        <v>7200</v>
      </c>
      <c r="F60" s="64">
        <f t="shared" si="0"/>
        <v>7200</v>
      </c>
      <c r="H60" s="25"/>
    </row>
    <row r="61" spans="1:8" ht="33.75">
      <c r="A61" s="144" t="s">
        <v>358</v>
      </c>
      <c r="B61" s="145" t="s">
        <v>151</v>
      </c>
      <c r="C61" s="146" t="s">
        <v>305</v>
      </c>
      <c r="D61" s="64">
        <f>D62</f>
        <v>14400</v>
      </c>
      <c r="E61" s="64">
        <f>+E62</f>
        <v>7200</v>
      </c>
      <c r="F61" s="64">
        <f t="shared" si="0"/>
        <v>7200</v>
      </c>
      <c r="H61" s="25"/>
    </row>
    <row r="62" spans="1:8" ht="17.25" customHeight="1">
      <c r="A62" s="144" t="s">
        <v>433</v>
      </c>
      <c r="B62" s="145" t="s">
        <v>151</v>
      </c>
      <c r="C62" s="146" t="s">
        <v>304</v>
      </c>
      <c r="D62" s="64">
        <v>14400</v>
      </c>
      <c r="E62" s="64">
        <v>7200</v>
      </c>
      <c r="F62" s="64">
        <f t="shared" si="0"/>
        <v>7200</v>
      </c>
      <c r="H62" s="25"/>
    </row>
    <row r="63" spans="1:8" ht="24" customHeight="1">
      <c r="A63" s="144" t="s">
        <v>359</v>
      </c>
      <c r="B63" s="145" t="s">
        <v>151</v>
      </c>
      <c r="C63" s="146" t="s">
        <v>291</v>
      </c>
      <c r="D63" s="64">
        <f>D64</f>
        <v>12000</v>
      </c>
      <c r="E63" s="64">
        <f>E64</f>
        <v>0</v>
      </c>
      <c r="F63" s="64">
        <f t="shared" si="0"/>
        <v>12000</v>
      </c>
      <c r="H63" s="25"/>
    </row>
    <row r="64" spans="1:8" ht="78.75">
      <c r="A64" s="144" t="s">
        <v>311</v>
      </c>
      <c r="B64" s="145" t="s">
        <v>151</v>
      </c>
      <c r="C64" s="146" t="s">
        <v>307</v>
      </c>
      <c r="D64" s="64">
        <f>D67</f>
        <v>12000</v>
      </c>
      <c r="E64" s="64">
        <f>E67</f>
        <v>0</v>
      </c>
      <c r="F64" s="64">
        <f t="shared" si="0"/>
        <v>12000</v>
      </c>
      <c r="H64" s="25"/>
    </row>
    <row r="65" spans="1:8" ht="36" customHeight="1">
      <c r="A65" s="144" t="s">
        <v>357</v>
      </c>
      <c r="B65" s="145">
        <v>200</v>
      </c>
      <c r="C65" s="146" t="s">
        <v>329</v>
      </c>
      <c r="D65" s="64">
        <f>D66</f>
        <v>12000</v>
      </c>
      <c r="E65" s="64">
        <f>E66</f>
        <v>0</v>
      </c>
      <c r="F65" s="64">
        <f t="shared" si="0"/>
        <v>12000</v>
      </c>
      <c r="H65" s="25"/>
    </row>
    <row r="66" spans="1:8" ht="33.75">
      <c r="A66" s="144" t="s">
        <v>219</v>
      </c>
      <c r="B66" s="145">
        <v>200</v>
      </c>
      <c r="C66" s="146" t="s">
        <v>308</v>
      </c>
      <c r="D66" s="64">
        <f>D67</f>
        <v>12000</v>
      </c>
      <c r="E66" s="64">
        <f>E67</f>
        <v>0</v>
      </c>
      <c r="F66" s="64">
        <f t="shared" si="0"/>
        <v>12000</v>
      </c>
      <c r="H66" s="25"/>
    </row>
    <row r="67" spans="1:8" ht="15.75" customHeight="1">
      <c r="A67" s="144" t="s">
        <v>433</v>
      </c>
      <c r="B67" s="145">
        <v>200</v>
      </c>
      <c r="C67" s="146" t="s">
        <v>309</v>
      </c>
      <c r="D67" s="64">
        <v>12000</v>
      </c>
      <c r="E67" s="64">
        <v>0</v>
      </c>
      <c r="F67" s="64">
        <f t="shared" si="0"/>
        <v>12000</v>
      </c>
      <c r="H67" s="25"/>
    </row>
    <row r="68" spans="1:8" ht="33.75">
      <c r="A68" s="144" t="s">
        <v>242</v>
      </c>
      <c r="B68" s="145">
        <v>200</v>
      </c>
      <c r="C68" s="146" t="s">
        <v>243</v>
      </c>
      <c r="D68" s="64">
        <f aca="true" t="shared" si="1" ref="D68:E72">D69</f>
        <v>20000</v>
      </c>
      <c r="E68" s="64">
        <f>E69</f>
        <v>20000</v>
      </c>
      <c r="F68" s="64">
        <f t="shared" si="0"/>
        <v>0</v>
      </c>
      <c r="H68" s="25"/>
    </row>
    <row r="69" spans="1:8" ht="14.25" customHeight="1">
      <c r="A69" s="144" t="s">
        <v>237</v>
      </c>
      <c r="B69" s="145" t="s">
        <v>151</v>
      </c>
      <c r="C69" s="146" t="s">
        <v>35</v>
      </c>
      <c r="D69" s="64">
        <f t="shared" si="1"/>
        <v>20000</v>
      </c>
      <c r="E69" s="64">
        <f t="shared" si="1"/>
        <v>20000</v>
      </c>
      <c r="F69" s="64">
        <f t="shared" si="0"/>
        <v>0</v>
      </c>
      <c r="H69" s="25"/>
    </row>
    <row r="70" spans="1:8" ht="90.75" customHeight="1">
      <c r="A70" s="144" t="s">
        <v>310</v>
      </c>
      <c r="B70" s="145" t="s">
        <v>151</v>
      </c>
      <c r="C70" s="146" t="s">
        <v>36</v>
      </c>
      <c r="D70" s="64">
        <f>D72</f>
        <v>20000</v>
      </c>
      <c r="E70" s="64">
        <f>E72</f>
        <v>20000</v>
      </c>
      <c r="F70" s="64">
        <f aca="true" t="shared" si="2" ref="F70:F133">D70-E70</f>
        <v>0</v>
      </c>
      <c r="H70" s="25"/>
    </row>
    <row r="71" spans="1:8" ht="38.25" customHeight="1">
      <c r="A71" s="144" t="s">
        <v>357</v>
      </c>
      <c r="B71" s="145" t="s">
        <v>151</v>
      </c>
      <c r="C71" s="146" t="s">
        <v>331</v>
      </c>
      <c r="D71" s="64">
        <f>D72</f>
        <v>20000</v>
      </c>
      <c r="E71" s="64">
        <f>E72</f>
        <v>20000</v>
      </c>
      <c r="F71" s="64">
        <f t="shared" si="2"/>
        <v>0</v>
      </c>
      <c r="H71" s="25"/>
    </row>
    <row r="72" spans="1:8" ht="36" customHeight="1">
      <c r="A72" s="144" t="s">
        <v>219</v>
      </c>
      <c r="B72" s="145" t="s">
        <v>151</v>
      </c>
      <c r="C72" s="146" t="s">
        <v>224</v>
      </c>
      <c r="D72" s="64">
        <f t="shared" si="1"/>
        <v>20000</v>
      </c>
      <c r="E72" s="64">
        <f t="shared" si="1"/>
        <v>20000</v>
      </c>
      <c r="F72" s="64">
        <f t="shared" si="2"/>
        <v>0</v>
      </c>
      <c r="H72" s="25"/>
    </row>
    <row r="73" spans="1:8" ht="22.5">
      <c r="A73" s="144" t="s">
        <v>433</v>
      </c>
      <c r="B73" s="145" t="s">
        <v>151</v>
      </c>
      <c r="C73" s="146" t="s">
        <v>214</v>
      </c>
      <c r="D73" s="64">
        <v>20000</v>
      </c>
      <c r="E73" s="64">
        <v>20000</v>
      </c>
      <c r="F73" s="64">
        <f t="shared" si="2"/>
        <v>0</v>
      </c>
      <c r="H73" s="25"/>
    </row>
    <row r="74" spans="1:8" ht="12" customHeight="1">
      <c r="A74" s="150" t="s">
        <v>131</v>
      </c>
      <c r="B74" s="148" t="s">
        <v>151</v>
      </c>
      <c r="C74" s="149" t="s">
        <v>37</v>
      </c>
      <c r="D74" s="92">
        <f>D76</f>
        <v>189500</v>
      </c>
      <c r="E74" s="92">
        <f>E75</f>
        <v>103965.37999999999</v>
      </c>
      <c r="F74" s="64">
        <f t="shared" si="2"/>
        <v>85534.62000000001</v>
      </c>
      <c r="H74" s="25"/>
    </row>
    <row r="75" spans="1:8" ht="13.5" customHeight="1">
      <c r="A75" s="144" t="s">
        <v>132</v>
      </c>
      <c r="B75" s="145" t="s">
        <v>151</v>
      </c>
      <c r="C75" s="146" t="s">
        <v>38</v>
      </c>
      <c r="D75" s="64">
        <f>D76</f>
        <v>189500</v>
      </c>
      <c r="E75" s="64">
        <f>E77</f>
        <v>103965.37999999999</v>
      </c>
      <c r="F75" s="64">
        <f t="shared" si="2"/>
        <v>85534.62000000001</v>
      </c>
      <c r="H75" s="25"/>
    </row>
    <row r="76" spans="1:8" ht="33.75">
      <c r="A76" s="144" t="s">
        <v>242</v>
      </c>
      <c r="B76" s="145" t="s">
        <v>151</v>
      </c>
      <c r="C76" s="146" t="s">
        <v>244</v>
      </c>
      <c r="D76" s="64">
        <f>D77</f>
        <v>189500</v>
      </c>
      <c r="E76" s="64">
        <f>E77</f>
        <v>103965.37999999999</v>
      </c>
      <c r="F76" s="64">
        <f t="shared" si="2"/>
        <v>85534.62000000001</v>
      </c>
      <c r="H76" s="25"/>
    </row>
    <row r="77" spans="1:8" ht="22.5">
      <c r="A77" s="144" t="s">
        <v>237</v>
      </c>
      <c r="B77" s="145">
        <v>200</v>
      </c>
      <c r="C77" s="146" t="s">
        <v>39</v>
      </c>
      <c r="D77" s="64">
        <f>D78</f>
        <v>189500</v>
      </c>
      <c r="E77" s="64">
        <f>E78</f>
        <v>103965.37999999999</v>
      </c>
      <c r="F77" s="64">
        <f t="shared" si="2"/>
        <v>85534.62000000001</v>
      </c>
      <c r="H77" s="25"/>
    </row>
    <row r="78" spans="1:8" ht="79.5" customHeight="1">
      <c r="A78" s="144" t="s">
        <v>101</v>
      </c>
      <c r="B78" s="145" t="s">
        <v>151</v>
      </c>
      <c r="C78" s="146" t="s">
        <v>40</v>
      </c>
      <c r="D78" s="64">
        <f>D80+D84</f>
        <v>189500</v>
      </c>
      <c r="E78" s="64">
        <f>E80+E84</f>
        <v>103965.37999999999</v>
      </c>
      <c r="F78" s="64">
        <f t="shared" si="2"/>
        <v>85534.62000000001</v>
      </c>
      <c r="H78" s="25"/>
    </row>
    <row r="79" spans="1:8" ht="61.5" customHeight="1">
      <c r="A79" s="144" t="s">
        <v>320</v>
      </c>
      <c r="B79" s="145">
        <v>200</v>
      </c>
      <c r="C79" s="146" t="s">
        <v>330</v>
      </c>
      <c r="D79" s="64">
        <f>D80</f>
        <v>175900</v>
      </c>
      <c r="E79" s="64">
        <f>E80</f>
        <v>103965.37999999999</v>
      </c>
      <c r="F79" s="64">
        <f t="shared" si="2"/>
        <v>71934.62000000001</v>
      </c>
      <c r="H79" s="25"/>
    </row>
    <row r="80" spans="1:8" ht="22.5" customHeight="1">
      <c r="A80" s="144" t="s">
        <v>217</v>
      </c>
      <c r="B80" s="145">
        <v>200</v>
      </c>
      <c r="C80" s="146" t="s">
        <v>225</v>
      </c>
      <c r="D80" s="64">
        <f>D81+D82</f>
        <v>175900</v>
      </c>
      <c r="E80" s="64">
        <f>E81+E82</f>
        <v>103965.37999999999</v>
      </c>
      <c r="F80" s="64">
        <f t="shared" si="2"/>
        <v>71934.62000000001</v>
      </c>
      <c r="H80" s="25"/>
    </row>
    <row r="81" spans="1:8" ht="22.5">
      <c r="A81" s="144" t="s">
        <v>18</v>
      </c>
      <c r="B81" s="145" t="s">
        <v>151</v>
      </c>
      <c r="C81" s="146" t="s">
        <v>41</v>
      </c>
      <c r="D81" s="64">
        <v>135100</v>
      </c>
      <c r="E81" s="162">
        <v>84773.18</v>
      </c>
      <c r="F81" s="64">
        <f t="shared" si="2"/>
        <v>50326.82000000001</v>
      </c>
      <c r="H81" s="25"/>
    </row>
    <row r="82" spans="1:8" ht="45">
      <c r="A82" s="144" t="s">
        <v>20</v>
      </c>
      <c r="B82" s="145" t="s">
        <v>151</v>
      </c>
      <c r="C82" s="146" t="s">
        <v>42</v>
      </c>
      <c r="D82" s="64">
        <v>40800</v>
      </c>
      <c r="E82" s="162">
        <v>19192.2</v>
      </c>
      <c r="F82" s="64">
        <f t="shared" si="2"/>
        <v>21607.8</v>
      </c>
      <c r="H82" s="25"/>
    </row>
    <row r="83" spans="1:8" ht="28.5" customHeight="1">
      <c r="A83" s="144" t="s">
        <v>366</v>
      </c>
      <c r="B83" s="145" t="s">
        <v>151</v>
      </c>
      <c r="C83" s="146" t="s">
        <v>332</v>
      </c>
      <c r="D83" s="64">
        <f>D84</f>
        <v>13600</v>
      </c>
      <c r="E83" s="64">
        <f>E84</f>
        <v>0</v>
      </c>
      <c r="F83" s="64">
        <f t="shared" si="2"/>
        <v>13600</v>
      </c>
      <c r="H83" s="25"/>
    </row>
    <row r="84" spans="1:8" ht="35.25" customHeight="1">
      <c r="A84" s="144" t="s">
        <v>219</v>
      </c>
      <c r="B84" s="145" t="s">
        <v>151</v>
      </c>
      <c r="C84" s="146" t="s">
        <v>226</v>
      </c>
      <c r="D84" s="64">
        <f>D85</f>
        <v>13600</v>
      </c>
      <c r="E84" s="64">
        <f>E85</f>
        <v>0</v>
      </c>
      <c r="F84" s="64">
        <f t="shared" si="2"/>
        <v>13600</v>
      </c>
      <c r="H84" s="25"/>
    </row>
    <row r="85" spans="1:8" ht="16.5" customHeight="1">
      <c r="A85" s="144" t="s">
        <v>433</v>
      </c>
      <c r="B85" s="145" t="s">
        <v>151</v>
      </c>
      <c r="C85" s="146" t="s">
        <v>43</v>
      </c>
      <c r="D85" s="64">
        <v>13600</v>
      </c>
      <c r="E85" s="64">
        <v>0</v>
      </c>
      <c r="F85" s="64">
        <f t="shared" si="2"/>
        <v>13600</v>
      </c>
      <c r="H85" s="25"/>
    </row>
    <row r="86" spans="1:8" ht="21" customHeight="1">
      <c r="A86" s="150" t="s">
        <v>133</v>
      </c>
      <c r="B86" s="148" t="s">
        <v>151</v>
      </c>
      <c r="C86" s="149" t="s">
        <v>44</v>
      </c>
      <c r="D86" s="92">
        <f>D87</f>
        <v>50000</v>
      </c>
      <c r="E86" s="92">
        <f>E87</f>
        <v>14611.52</v>
      </c>
      <c r="F86" s="64">
        <f t="shared" si="2"/>
        <v>35388.479999999996</v>
      </c>
      <c r="H86" s="25"/>
    </row>
    <row r="87" spans="1:8" ht="34.5" customHeight="1">
      <c r="A87" s="144" t="s">
        <v>158</v>
      </c>
      <c r="B87" s="145" t="s">
        <v>151</v>
      </c>
      <c r="C87" s="146" t="s">
        <v>45</v>
      </c>
      <c r="D87" s="64">
        <f>D88</f>
        <v>50000</v>
      </c>
      <c r="E87" s="64">
        <f>E88</f>
        <v>14611.52</v>
      </c>
      <c r="F87" s="64">
        <f t="shared" si="2"/>
        <v>35388.479999999996</v>
      </c>
      <c r="H87" s="25"/>
    </row>
    <row r="88" spans="1:8" ht="59.25" customHeight="1">
      <c r="A88" s="144" t="s">
        <v>246</v>
      </c>
      <c r="B88" s="145" t="s">
        <v>151</v>
      </c>
      <c r="C88" s="146" t="s">
        <v>245</v>
      </c>
      <c r="D88" s="64">
        <f>D93+D103+D94</f>
        <v>50000</v>
      </c>
      <c r="E88" s="64">
        <f>E93+E103+E94</f>
        <v>14611.52</v>
      </c>
      <c r="F88" s="64">
        <f t="shared" si="2"/>
        <v>35388.479999999996</v>
      </c>
      <c r="H88" s="25"/>
    </row>
    <row r="89" spans="1:8" ht="72" customHeight="1">
      <c r="A89" s="144" t="s">
        <v>159</v>
      </c>
      <c r="B89" s="145" t="s">
        <v>151</v>
      </c>
      <c r="C89" s="146" t="s">
        <v>46</v>
      </c>
      <c r="D89" s="64">
        <f>D90</f>
        <v>20000</v>
      </c>
      <c r="E89" s="64">
        <f>E90</f>
        <v>14611.52</v>
      </c>
      <c r="F89" s="64">
        <f t="shared" si="2"/>
        <v>5388.48</v>
      </c>
      <c r="H89" s="25"/>
    </row>
    <row r="90" spans="1:8" ht="100.5" customHeight="1">
      <c r="A90" s="144" t="s">
        <v>253</v>
      </c>
      <c r="B90" s="145" t="s">
        <v>151</v>
      </c>
      <c r="C90" s="146" t="s">
        <v>47</v>
      </c>
      <c r="D90" s="64">
        <f>D92</f>
        <v>20000</v>
      </c>
      <c r="E90" s="64">
        <f>E92</f>
        <v>14611.52</v>
      </c>
      <c r="F90" s="64">
        <f t="shared" si="2"/>
        <v>5388.48</v>
      </c>
      <c r="H90" s="25"/>
    </row>
    <row r="91" spans="1:8" ht="37.5" customHeight="1">
      <c r="A91" s="144" t="s">
        <v>357</v>
      </c>
      <c r="B91" s="145" t="s">
        <v>151</v>
      </c>
      <c r="C91" s="146" t="s">
        <v>333</v>
      </c>
      <c r="D91" s="64">
        <f>D92</f>
        <v>20000</v>
      </c>
      <c r="E91" s="64">
        <f>E92</f>
        <v>14611.52</v>
      </c>
      <c r="F91" s="64">
        <f t="shared" si="2"/>
        <v>5388.48</v>
      </c>
      <c r="H91" s="25"/>
    </row>
    <row r="92" spans="1:8" ht="34.5" customHeight="1">
      <c r="A92" s="144" t="s">
        <v>219</v>
      </c>
      <c r="B92" s="145" t="s">
        <v>151</v>
      </c>
      <c r="C92" s="146" t="s">
        <v>227</v>
      </c>
      <c r="D92" s="64">
        <f>D93</f>
        <v>20000</v>
      </c>
      <c r="E92" s="64">
        <f>E93</f>
        <v>14611.52</v>
      </c>
      <c r="F92" s="64">
        <f t="shared" si="2"/>
        <v>5388.48</v>
      </c>
      <c r="H92" s="25"/>
    </row>
    <row r="93" spans="1:8" ht="15.75" customHeight="1">
      <c r="A93" s="144" t="s">
        <v>433</v>
      </c>
      <c r="B93" s="145" t="s">
        <v>151</v>
      </c>
      <c r="C93" s="146" t="s">
        <v>48</v>
      </c>
      <c r="D93" s="64">
        <v>20000</v>
      </c>
      <c r="E93" s="162">
        <v>14611.52</v>
      </c>
      <c r="F93" s="64">
        <f t="shared" si="2"/>
        <v>5388.48</v>
      </c>
      <c r="H93" s="25"/>
    </row>
    <row r="94" spans="1:8" ht="81" customHeight="1">
      <c r="A94" s="144" t="s">
        <v>388</v>
      </c>
      <c r="B94" s="145" t="s">
        <v>151</v>
      </c>
      <c r="C94" s="146" t="s">
        <v>389</v>
      </c>
      <c r="D94" s="95">
        <f>D98</f>
        <v>10000</v>
      </c>
      <c r="E94" s="95">
        <f aca="true" t="shared" si="3" ref="E94:E99">E95</f>
        <v>0</v>
      </c>
      <c r="F94" s="95">
        <f t="shared" si="2"/>
        <v>10000</v>
      </c>
      <c r="H94" s="25"/>
    </row>
    <row r="95" spans="1:8" ht="100.5" customHeight="1">
      <c r="A95" s="144" t="s">
        <v>390</v>
      </c>
      <c r="B95" s="145" t="s">
        <v>151</v>
      </c>
      <c r="C95" s="146" t="s">
        <v>391</v>
      </c>
      <c r="D95" s="95">
        <f>D98</f>
        <v>10000</v>
      </c>
      <c r="E95" s="95">
        <f t="shared" si="3"/>
        <v>0</v>
      </c>
      <c r="F95" s="95">
        <f t="shared" si="2"/>
        <v>10000</v>
      </c>
      <c r="H95" s="25"/>
    </row>
    <row r="96" spans="1:8" ht="27" customHeight="1">
      <c r="A96" s="144" t="s">
        <v>366</v>
      </c>
      <c r="B96" s="145" t="s">
        <v>151</v>
      </c>
      <c r="C96" s="146" t="s">
        <v>394</v>
      </c>
      <c r="D96" s="95">
        <f>D98</f>
        <v>10000</v>
      </c>
      <c r="E96" s="95">
        <f t="shared" si="3"/>
        <v>0</v>
      </c>
      <c r="F96" s="95">
        <f t="shared" si="2"/>
        <v>10000</v>
      </c>
      <c r="H96" s="25"/>
    </row>
    <row r="97" spans="1:8" ht="37.5" customHeight="1">
      <c r="A97" s="144" t="s">
        <v>219</v>
      </c>
      <c r="B97" s="145" t="s">
        <v>151</v>
      </c>
      <c r="C97" s="146" t="s">
        <v>392</v>
      </c>
      <c r="D97" s="95">
        <f>D98</f>
        <v>10000</v>
      </c>
      <c r="E97" s="95">
        <f t="shared" si="3"/>
        <v>0</v>
      </c>
      <c r="F97" s="95">
        <f t="shared" si="2"/>
        <v>10000</v>
      </c>
      <c r="H97" s="25"/>
    </row>
    <row r="98" spans="1:8" ht="12.75" customHeight="1">
      <c r="A98" s="144" t="s">
        <v>433</v>
      </c>
      <c r="B98" s="145" t="s">
        <v>151</v>
      </c>
      <c r="C98" s="146" t="s">
        <v>393</v>
      </c>
      <c r="D98" s="95">
        <v>10000</v>
      </c>
      <c r="E98" s="95">
        <f t="shared" si="3"/>
        <v>0</v>
      </c>
      <c r="F98" s="95">
        <f t="shared" si="2"/>
        <v>10000</v>
      </c>
      <c r="H98" s="25"/>
    </row>
    <row r="99" spans="1:8" ht="81" customHeight="1">
      <c r="A99" s="144" t="s">
        <v>266</v>
      </c>
      <c r="B99" s="145" t="s">
        <v>151</v>
      </c>
      <c r="C99" s="146" t="s">
        <v>267</v>
      </c>
      <c r="D99" s="95">
        <f>D100</f>
        <v>20000</v>
      </c>
      <c r="E99" s="95">
        <f t="shared" si="3"/>
        <v>0</v>
      </c>
      <c r="F99" s="95">
        <f t="shared" si="2"/>
        <v>20000</v>
      </c>
      <c r="H99" s="25"/>
    </row>
    <row r="100" spans="1:8" ht="123.75" customHeight="1">
      <c r="A100" s="144" t="s">
        <v>360</v>
      </c>
      <c r="B100" s="145" t="s">
        <v>151</v>
      </c>
      <c r="C100" s="146" t="s">
        <v>268</v>
      </c>
      <c r="D100" s="95">
        <f>D101</f>
        <v>20000</v>
      </c>
      <c r="E100" s="95">
        <f>E103</f>
        <v>0</v>
      </c>
      <c r="F100" s="95">
        <f t="shared" si="2"/>
        <v>20000</v>
      </c>
      <c r="H100" s="25"/>
    </row>
    <row r="101" spans="1:8" ht="32.25" customHeight="1">
      <c r="A101" s="144" t="s">
        <v>357</v>
      </c>
      <c r="B101" s="145" t="s">
        <v>151</v>
      </c>
      <c r="C101" s="146" t="s">
        <v>334</v>
      </c>
      <c r="D101" s="95">
        <f>D102</f>
        <v>20000</v>
      </c>
      <c r="E101" s="95">
        <f>E102</f>
        <v>0</v>
      </c>
      <c r="F101" s="95">
        <f t="shared" si="2"/>
        <v>20000</v>
      </c>
      <c r="H101" s="25"/>
    </row>
    <row r="102" spans="1:8" ht="35.25" customHeight="1">
      <c r="A102" s="144" t="s">
        <v>219</v>
      </c>
      <c r="B102" s="145" t="s">
        <v>151</v>
      </c>
      <c r="C102" s="146" t="s">
        <v>269</v>
      </c>
      <c r="D102" s="95">
        <f>D103</f>
        <v>20000</v>
      </c>
      <c r="E102" s="95">
        <f>E103</f>
        <v>0</v>
      </c>
      <c r="F102" s="95">
        <f t="shared" si="2"/>
        <v>20000</v>
      </c>
      <c r="H102" s="25"/>
    </row>
    <row r="103" spans="1:8" ht="18" customHeight="1">
      <c r="A103" s="144" t="s">
        <v>433</v>
      </c>
      <c r="B103" s="145" t="s">
        <v>151</v>
      </c>
      <c r="C103" s="146" t="s">
        <v>270</v>
      </c>
      <c r="D103" s="95">
        <v>20000</v>
      </c>
      <c r="E103" s="95">
        <v>0</v>
      </c>
      <c r="F103" s="95">
        <f t="shared" si="2"/>
        <v>20000</v>
      </c>
      <c r="H103" s="25"/>
    </row>
    <row r="104" spans="1:8" ht="11.25" customHeight="1">
      <c r="A104" s="150" t="s">
        <v>170</v>
      </c>
      <c r="B104" s="148" t="s">
        <v>151</v>
      </c>
      <c r="C104" s="149" t="s">
        <v>49</v>
      </c>
      <c r="D104" s="142">
        <f>D105</f>
        <v>455000</v>
      </c>
      <c r="E104" s="142">
        <f>E105</f>
        <v>272890.98</v>
      </c>
      <c r="F104" s="95">
        <f t="shared" si="2"/>
        <v>182109.02000000002</v>
      </c>
      <c r="H104" s="25"/>
    </row>
    <row r="105" spans="1:8" ht="12.75" customHeight="1">
      <c r="A105" s="144" t="s">
        <v>160</v>
      </c>
      <c r="B105" s="145" t="s">
        <v>151</v>
      </c>
      <c r="C105" s="146" t="s">
        <v>50</v>
      </c>
      <c r="D105" s="95">
        <f>D106</f>
        <v>455000</v>
      </c>
      <c r="E105" s="95">
        <f>E106</f>
        <v>272890.98</v>
      </c>
      <c r="F105" s="95">
        <f t="shared" si="2"/>
        <v>182109.02000000002</v>
      </c>
      <c r="H105" s="25"/>
    </row>
    <row r="106" spans="1:8" ht="32.25" customHeight="1">
      <c r="A106" s="144" t="s">
        <v>248</v>
      </c>
      <c r="B106" s="145" t="s">
        <v>151</v>
      </c>
      <c r="C106" s="146" t="s">
        <v>247</v>
      </c>
      <c r="D106" s="95">
        <f>D107+D120</f>
        <v>455000</v>
      </c>
      <c r="E106" s="95">
        <f>E107+E120</f>
        <v>272890.98</v>
      </c>
      <c r="F106" s="95">
        <f t="shared" si="2"/>
        <v>182109.02000000002</v>
      </c>
      <c r="H106" s="25"/>
    </row>
    <row r="107" spans="1:8" ht="57.75" customHeight="1">
      <c r="A107" s="144" t="s">
        <v>161</v>
      </c>
      <c r="B107" s="145" t="s">
        <v>151</v>
      </c>
      <c r="C107" s="146" t="s">
        <v>51</v>
      </c>
      <c r="D107" s="95">
        <f>D108+D112</f>
        <v>405900</v>
      </c>
      <c r="E107" s="95">
        <f>E108+E112</f>
        <v>223837.57</v>
      </c>
      <c r="F107" s="95">
        <f t="shared" si="2"/>
        <v>182062.43</v>
      </c>
      <c r="H107" s="25"/>
    </row>
    <row r="108" spans="1:8" ht="103.5" customHeight="1">
      <c r="A108" s="144" t="s">
        <v>0</v>
      </c>
      <c r="B108" s="145" t="s">
        <v>151</v>
      </c>
      <c r="C108" s="146" t="s">
        <v>52</v>
      </c>
      <c r="D108" s="95">
        <f>D110</f>
        <v>253200</v>
      </c>
      <c r="E108" s="95">
        <f>E110</f>
        <v>223837.57</v>
      </c>
      <c r="F108" s="95">
        <f t="shared" si="2"/>
        <v>29362.429999999993</v>
      </c>
      <c r="H108" s="25"/>
    </row>
    <row r="109" spans="1:8" ht="24.75" customHeight="1">
      <c r="A109" s="144" t="s">
        <v>357</v>
      </c>
      <c r="B109" s="145" t="s">
        <v>151</v>
      </c>
      <c r="C109" s="146" t="s">
        <v>335</v>
      </c>
      <c r="D109" s="95">
        <f>D110</f>
        <v>253200</v>
      </c>
      <c r="E109" s="95">
        <f>E110</f>
        <v>223837.57</v>
      </c>
      <c r="F109" s="95">
        <f t="shared" si="2"/>
        <v>29362.429999999993</v>
      </c>
      <c r="H109" s="25"/>
    </row>
    <row r="110" spans="1:8" ht="33" customHeight="1">
      <c r="A110" s="144" t="s">
        <v>219</v>
      </c>
      <c r="B110" s="145" t="s">
        <v>151</v>
      </c>
      <c r="C110" s="146" t="s">
        <v>228</v>
      </c>
      <c r="D110" s="95">
        <f>D111</f>
        <v>253200</v>
      </c>
      <c r="E110" s="95">
        <f>E111</f>
        <v>223837.57</v>
      </c>
      <c r="F110" s="95">
        <f t="shared" si="2"/>
        <v>29362.429999999993</v>
      </c>
      <c r="H110" s="25"/>
    </row>
    <row r="111" spans="1:8" ht="15" customHeight="1">
      <c r="A111" s="144" t="s">
        <v>433</v>
      </c>
      <c r="B111" s="145" t="s">
        <v>151</v>
      </c>
      <c r="C111" s="146" t="s">
        <v>53</v>
      </c>
      <c r="D111" s="95">
        <v>253200</v>
      </c>
      <c r="E111" s="162">
        <v>223837.57</v>
      </c>
      <c r="F111" s="95">
        <f t="shared" si="2"/>
        <v>29362.429999999993</v>
      </c>
      <c r="H111" s="25"/>
    </row>
    <row r="112" spans="1:8" ht="90" customHeight="1">
      <c r="A112" s="144" t="s">
        <v>361</v>
      </c>
      <c r="B112" s="145" t="s">
        <v>151</v>
      </c>
      <c r="C112" s="146" t="s">
        <v>54</v>
      </c>
      <c r="D112" s="95">
        <f>D113</f>
        <v>152700</v>
      </c>
      <c r="E112" s="95">
        <f>E113</f>
        <v>0</v>
      </c>
      <c r="F112" s="95">
        <f t="shared" si="2"/>
        <v>152700</v>
      </c>
      <c r="H112" s="25"/>
    </row>
    <row r="113" spans="1:8" ht="36" customHeight="1">
      <c r="A113" s="144" t="s">
        <v>357</v>
      </c>
      <c r="B113" s="145" t="s">
        <v>151</v>
      </c>
      <c r="C113" s="146" t="s">
        <v>336</v>
      </c>
      <c r="D113" s="95">
        <f>D114</f>
        <v>152700</v>
      </c>
      <c r="E113" s="95">
        <f>E114</f>
        <v>0</v>
      </c>
      <c r="F113" s="95">
        <f t="shared" si="2"/>
        <v>152700</v>
      </c>
      <c r="H113" s="25"/>
    </row>
    <row r="114" spans="1:8" ht="33.75">
      <c r="A114" s="144" t="s">
        <v>219</v>
      </c>
      <c r="B114" s="145" t="s">
        <v>151</v>
      </c>
      <c r="C114" s="146" t="s">
        <v>229</v>
      </c>
      <c r="D114" s="95">
        <f>D115</f>
        <v>152700</v>
      </c>
      <c r="E114" s="95">
        <v>0</v>
      </c>
      <c r="F114" s="95">
        <f t="shared" si="2"/>
        <v>152700</v>
      </c>
      <c r="H114" s="25"/>
    </row>
    <row r="115" spans="1:8" ht="17.25" customHeight="1">
      <c r="A115" s="144" t="s">
        <v>433</v>
      </c>
      <c r="B115" s="145" t="s">
        <v>151</v>
      </c>
      <c r="C115" s="146" t="s">
        <v>55</v>
      </c>
      <c r="D115" s="95">
        <v>152700</v>
      </c>
      <c r="E115" s="95">
        <v>0</v>
      </c>
      <c r="F115" s="95">
        <f t="shared" si="2"/>
        <v>152700</v>
      </c>
      <c r="H115" s="25"/>
    </row>
    <row r="116" spans="1:8" ht="67.5">
      <c r="A116" s="144" t="s">
        <v>162</v>
      </c>
      <c r="B116" s="145" t="s">
        <v>151</v>
      </c>
      <c r="C116" s="146" t="s">
        <v>56</v>
      </c>
      <c r="D116" s="95">
        <f>D117</f>
        <v>49100</v>
      </c>
      <c r="E116" s="95">
        <f>E120</f>
        <v>49053.41</v>
      </c>
      <c r="F116" s="95">
        <f t="shared" si="2"/>
        <v>46.58999999999651</v>
      </c>
      <c r="H116" s="25"/>
    </row>
    <row r="117" spans="1:8" ht="80.25" customHeight="1">
      <c r="A117" s="144" t="s">
        <v>163</v>
      </c>
      <c r="B117" s="145" t="s">
        <v>151</v>
      </c>
      <c r="C117" s="146" t="s">
        <v>57</v>
      </c>
      <c r="D117" s="95">
        <f>D120</f>
        <v>49100</v>
      </c>
      <c r="E117" s="95">
        <f>E120</f>
        <v>49053.41</v>
      </c>
      <c r="F117" s="95">
        <f t="shared" si="2"/>
        <v>46.58999999999651</v>
      </c>
      <c r="H117" s="25"/>
    </row>
    <row r="118" spans="1:8" ht="35.25" customHeight="1">
      <c r="A118" s="144" t="s">
        <v>357</v>
      </c>
      <c r="B118" s="145" t="s">
        <v>151</v>
      </c>
      <c r="C118" s="146" t="s">
        <v>337</v>
      </c>
      <c r="D118" s="95">
        <f>D119</f>
        <v>49100</v>
      </c>
      <c r="E118" s="95">
        <f>E119</f>
        <v>49053.41</v>
      </c>
      <c r="F118" s="95">
        <f t="shared" si="2"/>
        <v>46.58999999999651</v>
      </c>
      <c r="H118" s="25"/>
    </row>
    <row r="119" spans="1:8" ht="34.5" customHeight="1">
      <c r="A119" s="144" t="s">
        <v>219</v>
      </c>
      <c r="B119" s="145" t="s">
        <v>151</v>
      </c>
      <c r="C119" s="146" t="s">
        <v>230</v>
      </c>
      <c r="D119" s="95">
        <f>D120</f>
        <v>49100</v>
      </c>
      <c r="E119" s="95">
        <f>E120</f>
        <v>49053.41</v>
      </c>
      <c r="F119" s="95">
        <f t="shared" si="2"/>
        <v>46.58999999999651</v>
      </c>
      <c r="H119" s="25"/>
    </row>
    <row r="120" spans="1:8" ht="16.5" customHeight="1">
      <c r="A120" s="144" t="s">
        <v>433</v>
      </c>
      <c r="B120" s="145" t="s">
        <v>151</v>
      </c>
      <c r="C120" s="146" t="s">
        <v>58</v>
      </c>
      <c r="D120" s="95">
        <v>49100</v>
      </c>
      <c r="E120" s="162">
        <v>49053.41</v>
      </c>
      <c r="F120" s="95">
        <f t="shared" si="2"/>
        <v>46.58999999999651</v>
      </c>
      <c r="H120" s="25"/>
    </row>
    <row r="121" spans="1:8" ht="21">
      <c r="A121" s="150" t="s">
        <v>134</v>
      </c>
      <c r="B121" s="148" t="s">
        <v>151</v>
      </c>
      <c r="C121" s="149" t="s">
        <v>59</v>
      </c>
      <c r="D121" s="142">
        <f>D122+D134</f>
        <v>1490922</v>
      </c>
      <c r="E121" s="142">
        <f>E122+E134</f>
        <v>507158.16000000003</v>
      </c>
      <c r="F121" s="95">
        <f t="shared" si="2"/>
        <v>983763.84</v>
      </c>
      <c r="H121" s="25"/>
    </row>
    <row r="122" spans="1:8" ht="22.5">
      <c r="A122" s="151" t="s">
        <v>351</v>
      </c>
      <c r="B122" s="145" t="s">
        <v>151</v>
      </c>
      <c r="C122" s="146" t="s">
        <v>292</v>
      </c>
      <c r="D122" s="143">
        <f>D123</f>
        <v>573622</v>
      </c>
      <c r="E122" s="95">
        <f>E123</f>
        <v>3887.71</v>
      </c>
      <c r="F122" s="95">
        <f t="shared" si="2"/>
        <v>569734.29</v>
      </c>
      <c r="H122" s="25"/>
    </row>
    <row r="123" spans="1:8" ht="33.75">
      <c r="A123" s="151" t="s">
        <v>250</v>
      </c>
      <c r="B123" s="145" t="s">
        <v>151</v>
      </c>
      <c r="C123" s="146" t="s">
        <v>367</v>
      </c>
      <c r="D123" s="95">
        <f>D124</f>
        <v>573622</v>
      </c>
      <c r="E123" s="95">
        <f>E124</f>
        <v>3887.71</v>
      </c>
      <c r="F123" s="95">
        <f t="shared" si="2"/>
        <v>569734.29</v>
      </c>
      <c r="H123" s="25"/>
    </row>
    <row r="124" spans="1:8" ht="67.5">
      <c r="A124" s="144" t="s">
        <v>293</v>
      </c>
      <c r="B124" s="145" t="s">
        <v>151</v>
      </c>
      <c r="C124" s="146" t="s">
        <v>294</v>
      </c>
      <c r="D124" s="95">
        <f>D125+D129</f>
        <v>573622</v>
      </c>
      <c r="E124" s="95">
        <f>E125</f>
        <v>3887.71</v>
      </c>
      <c r="F124" s="95">
        <f t="shared" si="2"/>
        <v>569734.29</v>
      </c>
      <c r="H124" s="25"/>
    </row>
    <row r="125" spans="1:8" ht="92.25" customHeight="1">
      <c r="A125" s="144" t="s">
        <v>352</v>
      </c>
      <c r="B125" s="145" t="s">
        <v>151</v>
      </c>
      <c r="C125" s="146" t="s">
        <v>295</v>
      </c>
      <c r="D125" s="95">
        <f>D127</f>
        <v>504300</v>
      </c>
      <c r="E125" s="95">
        <f>E128</f>
        <v>3887.71</v>
      </c>
      <c r="F125" s="95">
        <f t="shared" si="2"/>
        <v>500412.29</v>
      </c>
      <c r="H125" s="25"/>
    </row>
    <row r="126" spans="1:8" ht="33" customHeight="1">
      <c r="A126" s="144" t="s">
        <v>357</v>
      </c>
      <c r="B126" s="145" t="s">
        <v>151</v>
      </c>
      <c r="C126" s="146" t="s">
        <v>342</v>
      </c>
      <c r="D126" s="95">
        <f>D127</f>
        <v>504300</v>
      </c>
      <c r="E126" s="95">
        <f>E127</f>
        <v>3887.71</v>
      </c>
      <c r="F126" s="95">
        <f t="shared" si="2"/>
        <v>500412.29</v>
      </c>
      <c r="H126" s="25"/>
    </row>
    <row r="127" spans="1:8" ht="33.75">
      <c r="A127" s="144" t="s">
        <v>219</v>
      </c>
      <c r="B127" s="145" t="s">
        <v>151</v>
      </c>
      <c r="C127" s="146" t="s">
        <v>296</v>
      </c>
      <c r="D127" s="95">
        <f>D128</f>
        <v>504300</v>
      </c>
      <c r="E127" s="95">
        <f>E128</f>
        <v>3887.71</v>
      </c>
      <c r="F127" s="95">
        <f t="shared" si="2"/>
        <v>500412.29</v>
      </c>
      <c r="H127" s="25"/>
    </row>
    <row r="128" spans="1:8" ht="17.25" customHeight="1">
      <c r="A128" s="144" t="s">
        <v>433</v>
      </c>
      <c r="B128" s="145" t="s">
        <v>151</v>
      </c>
      <c r="C128" s="146" t="s">
        <v>297</v>
      </c>
      <c r="D128" s="95">
        <v>504300</v>
      </c>
      <c r="E128" s="95">
        <f>E131</f>
        <v>3887.71</v>
      </c>
      <c r="F128" s="95">
        <f t="shared" si="2"/>
        <v>500412.29</v>
      </c>
      <c r="H128" s="25"/>
    </row>
    <row r="129" spans="1:8" ht="115.5" customHeight="1">
      <c r="A129" s="152" t="s">
        <v>353</v>
      </c>
      <c r="B129" s="145" t="s">
        <v>151</v>
      </c>
      <c r="C129" s="146" t="s">
        <v>299</v>
      </c>
      <c r="D129" s="95">
        <f>D132</f>
        <v>69322</v>
      </c>
      <c r="E129" s="95">
        <f>E132</f>
        <v>3887.71</v>
      </c>
      <c r="F129" s="95">
        <f t="shared" si="2"/>
        <v>65434.29</v>
      </c>
      <c r="H129" s="25"/>
    </row>
    <row r="130" spans="1:8" ht="15.75" customHeight="1">
      <c r="A130" s="144" t="s">
        <v>323</v>
      </c>
      <c r="B130" s="145" t="s">
        <v>151</v>
      </c>
      <c r="C130" s="146" t="s">
        <v>343</v>
      </c>
      <c r="D130" s="95">
        <f>D131</f>
        <v>69322</v>
      </c>
      <c r="E130" s="95">
        <f>E131</f>
        <v>3887.71</v>
      </c>
      <c r="F130" s="95">
        <f t="shared" si="2"/>
        <v>65434.29</v>
      </c>
      <c r="H130" s="25"/>
    </row>
    <row r="131" spans="1:8" ht="59.25" customHeight="1">
      <c r="A131" s="144" t="s">
        <v>350</v>
      </c>
      <c r="B131" s="145" t="s">
        <v>151</v>
      </c>
      <c r="C131" s="146" t="s">
        <v>318</v>
      </c>
      <c r="D131" s="95">
        <f>D132</f>
        <v>69322</v>
      </c>
      <c r="E131" s="95">
        <f>E132</f>
        <v>3887.71</v>
      </c>
      <c r="F131" s="95">
        <f t="shared" si="2"/>
        <v>65434.29</v>
      </c>
      <c r="H131" s="25"/>
    </row>
    <row r="132" spans="1:8" ht="57.75" customHeight="1">
      <c r="A132" s="144" t="s">
        <v>396</v>
      </c>
      <c r="B132" s="145" t="s">
        <v>151</v>
      </c>
      <c r="C132" s="146" t="s">
        <v>395</v>
      </c>
      <c r="D132" s="95">
        <v>69322</v>
      </c>
      <c r="E132" s="95">
        <v>3887.71</v>
      </c>
      <c r="F132" s="95">
        <f t="shared" si="2"/>
        <v>65434.29</v>
      </c>
      <c r="H132" s="25"/>
    </row>
    <row r="133" spans="1:8" ht="15" customHeight="1">
      <c r="A133" s="150" t="s">
        <v>135</v>
      </c>
      <c r="B133" s="145" t="s">
        <v>151</v>
      </c>
      <c r="C133" s="146" t="s">
        <v>249</v>
      </c>
      <c r="D133" s="143">
        <f>D134</f>
        <v>917300</v>
      </c>
      <c r="E133" s="143">
        <f>E134</f>
        <v>503270.45</v>
      </c>
      <c r="F133" s="95">
        <f t="shared" si="2"/>
        <v>414029.55</v>
      </c>
      <c r="H133" s="25"/>
    </row>
    <row r="134" spans="1:8" ht="35.25" customHeight="1">
      <c r="A134" s="144" t="s">
        <v>250</v>
      </c>
      <c r="B134" s="145" t="s">
        <v>151</v>
      </c>
      <c r="C134" s="146" t="s">
        <v>249</v>
      </c>
      <c r="D134" s="143">
        <f>D136+D140+D144+D148+D152</f>
        <v>917300</v>
      </c>
      <c r="E134" s="143">
        <f>E136+E140+E144+E148+E152</f>
        <v>503270.45</v>
      </c>
      <c r="F134" s="95">
        <f aca="true" t="shared" si="4" ref="F134:F199">D134-E134</f>
        <v>414029.55</v>
      </c>
      <c r="H134" s="25"/>
    </row>
    <row r="135" spans="1:8" ht="56.25" customHeight="1">
      <c r="A135" s="144" t="s">
        <v>191</v>
      </c>
      <c r="B135" s="145" t="s">
        <v>151</v>
      </c>
      <c r="C135" s="146" t="s">
        <v>60</v>
      </c>
      <c r="D135" s="143">
        <f>D134</f>
        <v>917300</v>
      </c>
      <c r="E135" s="143">
        <f>E134</f>
        <v>503270.45</v>
      </c>
      <c r="F135" s="95">
        <f t="shared" si="4"/>
        <v>414029.55</v>
      </c>
      <c r="H135" s="25"/>
    </row>
    <row r="136" spans="1:8" ht="92.25" customHeight="1">
      <c r="A136" s="144" t="s">
        <v>164</v>
      </c>
      <c r="B136" s="145" t="s">
        <v>151</v>
      </c>
      <c r="C136" s="146" t="s">
        <v>192</v>
      </c>
      <c r="D136" s="95">
        <f>D139</f>
        <v>580000</v>
      </c>
      <c r="E136" s="95">
        <f>E139</f>
        <v>298908.88</v>
      </c>
      <c r="F136" s="95">
        <f t="shared" si="4"/>
        <v>281091.12</v>
      </c>
      <c r="H136" s="25"/>
    </row>
    <row r="137" spans="1:8" ht="36" customHeight="1">
      <c r="A137" s="144" t="s">
        <v>357</v>
      </c>
      <c r="B137" s="145" t="s">
        <v>151</v>
      </c>
      <c r="C137" s="146" t="s">
        <v>344</v>
      </c>
      <c r="D137" s="95">
        <f>D138</f>
        <v>580000</v>
      </c>
      <c r="E137" s="95">
        <f>E138</f>
        <v>298908.88</v>
      </c>
      <c r="F137" s="95">
        <f t="shared" si="4"/>
        <v>281091.12</v>
      </c>
      <c r="H137" s="25"/>
    </row>
    <row r="138" spans="1:8" ht="33.75" customHeight="1">
      <c r="A138" s="144" t="s">
        <v>219</v>
      </c>
      <c r="B138" s="145" t="s">
        <v>151</v>
      </c>
      <c r="C138" s="146" t="s">
        <v>231</v>
      </c>
      <c r="D138" s="95">
        <f>D139</f>
        <v>580000</v>
      </c>
      <c r="E138" s="95">
        <f>E139</f>
        <v>298908.88</v>
      </c>
      <c r="F138" s="95">
        <f t="shared" si="4"/>
        <v>281091.12</v>
      </c>
      <c r="H138" s="25"/>
    </row>
    <row r="139" spans="1:8" ht="14.25" customHeight="1">
      <c r="A139" s="144" t="s">
        <v>433</v>
      </c>
      <c r="B139" s="145" t="s">
        <v>151</v>
      </c>
      <c r="C139" s="146" t="s">
        <v>193</v>
      </c>
      <c r="D139" s="95">
        <v>580000</v>
      </c>
      <c r="E139" s="95">
        <v>298908.88</v>
      </c>
      <c r="F139" s="95">
        <f t="shared" si="4"/>
        <v>281091.12</v>
      </c>
      <c r="H139" s="25"/>
    </row>
    <row r="140" spans="1:8" ht="93" customHeight="1">
      <c r="A140" s="144" t="s">
        <v>165</v>
      </c>
      <c r="B140" s="145" t="s">
        <v>151</v>
      </c>
      <c r="C140" s="146" t="s">
        <v>194</v>
      </c>
      <c r="D140" s="95">
        <f>D141</f>
        <v>100000</v>
      </c>
      <c r="E140" s="95">
        <f>E143</f>
        <v>96548.72</v>
      </c>
      <c r="F140" s="95">
        <f t="shared" si="4"/>
        <v>3451.279999999999</v>
      </c>
      <c r="H140" s="25"/>
    </row>
    <row r="141" spans="1:8" ht="33.75" customHeight="1">
      <c r="A141" s="144" t="s">
        <v>357</v>
      </c>
      <c r="B141" s="145" t="s">
        <v>151</v>
      </c>
      <c r="C141" s="146" t="s">
        <v>345</v>
      </c>
      <c r="D141" s="95">
        <f>D142</f>
        <v>100000</v>
      </c>
      <c r="E141" s="95">
        <f>E142</f>
        <v>96548.72</v>
      </c>
      <c r="F141" s="95">
        <f t="shared" si="4"/>
        <v>3451.279999999999</v>
      </c>
      <c r="H141" s="25"/>
    </row>
    <row r="142" spans="1:8" ht="34.5" customHeight="1">
      <c r="A142" s="144" t="s">
        <v>219</v>
      </c>
      <c r="B142" s="145" t="s">
        <v>151</v>
      </c>
      <c r="C142" s="146" t="s">
        <v>1</v>
      </c>
      <c r="D142" s="95">
        <f>D143</f>
        <v>100000</v>
      </c>
      <c r="E142" s="95">
        <f>E143</f>
        <v>96548.72</v>
      </c>
      <c r="F142" s="95">
        <f t="shared" si="4"/>
        <v>3451.279999999999</v>
      </c>
      <c r="H142" s="25"/>
    </row>
    <row r="143" spans="1:8" ht="15" customHeight="1">
      <c r="A143" s="144" t="s">
        <v>433</v>
      </c>
      <c r="B143" s="145" t="s">
        <v>151</v>
      </c>
      <c r="C143" s="146" t="s">
        <v>195</v>
      </c>
      <c r="D143" s="95">
        <v>100000</v>
      </c>
      <c r="E143" s="95">
        <v>96548.72</v>
      </c>
      <c r="F143" s="95">
        <f t="shared" si="4"/>
        <v>3451.279999999999</v>
      </c>
      <c r="H143" s="25"/>
    </row>
    <row r="144" spans="1:8" ht="101.25">
      <c r="A144" s="144" t="s">
        <v>98</v>
      </c>
      <c r="B144" s="145" t="s">
        <v>151</v>
      </c>
      <c r="C144" s="146" t="s">
        <v>196</v>
      </c>
      <c r="D144" s="95">
        <f>D147</f>
        <v>136000</v>
      </c>
      <c r="E144" s="95">
        <f>E147</f>
        <v>44894.95</v>
      </c>
      <c r="F144" s="95">
        <f t="shared" si="4"/>
        <v>91105.05</v>
      </c>
      <c r="H144" s="25"/>
    </row>
    <row r="145" spans="1:8" ht="23.25" customHeight="1">
      <c r="A145" s="144" t="s">
        <v>357</v>
      </c>
      <c r="B145" s="145" t="s">
        <v>151</v>
      </c>
      <c r="C145" s="146" t="s">
        <v>346</v>
      </c>
      <c r="D145" s="95">
        <f>D146</f>
        <v>136000</v>
      </c>
      <c r="E145" s="95">
        <f>E146</f>
        <v>44894.95</v>
      </c>
      <c r="F145" s="95">
        <f t="shared" si="4"/>
        <v>91105.05</v>
      </c>
      <c r="H145" s="25"/>
    </row>
    <row r="146" spans="1:8" ht="33" customHeight="1">
      <c r="A146" s="144" t="s">
        <v>219</v>
      </c>
      <c r="B146" s="145" t="s">
        <v>151</v>
      </c>
      <c r="C146" s="146" t="s">
        <v>2</v>
      </c>
      <c r="D146" s="95">
        <f>D147</f>
        <v>136000</v>
      </c>
      <c r="E146" s="95">
        <f>E147</f>
        <v>44894.95</v>
      </c>
      <c r="F146" s="95">
        <f t="shared" si="4"/>
        <v>91105.05</v>
      </c>
      <c r="H146" s="25"/>
    </row>
    <row r="147" spans="1:8" ht="17.25" customHeight="1">
      <c r="A147" s="144" t="s">
        <v>433</v>
      </c>
      <c r="B147" s="145" t="s">
        <v>151</v>
      </c>
      <c r="C147" s="146" t="s">
        <v>197</v>
      </c>
      <c r="D147" s="95">
        <v>136000</v>
      </c>
      <c r="E147" s="95">
        <v>44894.95</v>
      </c>
      <c r="F147" s="95">
        <f t="shared" si="4"/>
        <v>91105.05</v>
      </c>
      <c r="H147" s="25"/>
    </row>
    <row r="148" spans="1:6" ht="84.75" customHeight="1">
      <c r="A148" s="144" t="s">
        <v>199</v>
      </c>
      <c r="B148" s="145" t="s">
        <v>151</v>
      </c>
      <c r="C148" s="146" t="s">
        <v>198</v>
      </c>
      <c r="D148" s="95">
        <f>D150</f>
        <v>100000</v>
      </c>
      <c r="E148" s="95">
        <f>E151</f>
        <v>62917.9</v>
      </c>
      <c r="F148" s="95">
        <f t="shared" si="4"/>
        <v>37082.1</v>
      </c>
    </row>
    <row r="149" spans="1:6" ht="35.25" customHeight="1">
      <c r="A149" s="144" t="s">
        <v>357</v>
      </c>
      <c r="B149" s="145" t="s">
        <v>151</v>
      </c>
      <c r="C149" s="146" t="s">
        <v>347</v>
      </c>
      <c r="D149" s="95">
        <f>D150</f>
        <v>100000</v>
      </c>
      <c r="E149" s="95">
        <f>E150</f>
        <v>62917.9</v>
      </c>
      <c r="F149" s="95">
        <f t="shared" si="4"/>
        <v>37082.1</v>
      </c>
    </row>
    <row r="150" spans="1:6" ht="33" customHeight="1">
      <c r="A150" s="144" t="s">
        <v>219</v>
      </c>
      <c r="B150" s="145" t="s">
        <v>151</v>
      </c>
      <c r="C150" s="146" t="s">
        <v>232</v>
      </c>
      <c r="D150" s="95">
        <f>D151</f>
        <v>100000</v>
      </c>
      <c r="E150" s="95">
        <f>E151</f>
        <v>62917.9</v>
      </c>
      <c r="F150" s="95">
        <f t="shared" si="4"/>
        <v>37082.1</v>
      </c>
    </row>
    <row r="151" spans="1:6" ht="17.25" customHeight="1">
      <c r="A151" s="144" t="s">
        <v>433</v>
      </c>
      <c r="B151" s="145" t="s">
        <v>151</v>
      </c>
      <c r="C151" s="146" t="s">
        <v>200</v>
      </c>
      <c r="D151" s="95">
        <v>100000</v>
      </c>
      <c r="E151" s="95">
        <v>62917.9</v>
      </c>
      <c r="F151" s="95">
        <f t="shared" si="4"/>
        <v>37082.1</v>
      </c>
    </row>
    <row r="152" spans="1:6" ht="68.25" customHeight="1">
      <c r="A152" s="144" t="s">
        <v>201</v>
      </c>
      <c r="B152" s="145" t="s">
        <v>151</v>
      </c>
      <c r="C152" s="146" t="s">
        <v>285</v>
      </c>
      <c r="D152" s="95">
        <v>1300</v>
      </c>
      <c r="E152" s="95">
        <f>E154</f>
        <v>0</v>
      </c>
      <c r="F152" s="95">
        <f t="shared" si="4"/>
        <v>1300</v>
      </c>
    </row>
    <row r="153" spans="1:6" ht="21" customHeight="1">
      <c r="A153" s="144" t="s">
        <v>323</v>
      </c>
      <c r="B153" s="145" t="s">
        <v>151</v>
      </c>
      <c r="C153" s="146" t="s">
        <v>341</v>
      </c>
      <c r="D153" s="95">
        <f>D154</f>
        <v>1300</v>
      </c>
      <c r="E153" s="95">
        <f>E154</f>
        <v>0</v>
      </c>
      <c r="F153" s="95">
        <f t="shared" si="4"/>
        <v>1300</v>
      </c>
    </row>
    <row r="154" spans="1:6" ht="15" customHeight="1">
      <c r="A154" s="144" t="s">
        <v>221</v>
      </c>
      <c r="B154" s="145" t="s">
        <v>151</v>
      </c>
      <c r="C154" s="146" t="s">
        <v>284</v>
      </c>
      <c r="D154" s="95">
        <v>1300</v>
      </c>
      <c r="E154" s="95">
        <f>E155</f>
        <v>0</v>
      </c>
      <c r="F154" s="95">
        <f t="shared" si="4"/>
        <v>1300</v>
      </c>
    </row>
    <row r="155" spans="1:6" ht="22.5">
      <c r="A155" s="144" t="s">
        <v>254</v>
      </c>
      <c r="B155" s="145" t="s">
        <v>151</v>
      </c>
      <c r="C155" s="146" t="s">
        <v>283</v>
      </c>
      <c r="D155" s="95">
        <v>1300</v>
      </c>
      <c r="E155" s="95">
        <v>0</v>
      </c>
      <c r="F155" s="95">
        <f t="shared" si="4"/>
        <v>1300</v>
      </c>
    </row>
    <row r="156" spans="1:6" ht="21">
      <c r="A156" s="150" t="s">
        <v>271</v>
      </c>
      <c r="B156" s="148" t="s">
        <v>151</v>
      </c>
      <c r="C156" s="149" t="s">
        <v>272</v>
      </c>
      <c r="D156" s="142">
        <f>D163</f>
        <v>23500</v>
      </c>
      <c r="E156" s="142">
        <f>E163</f>
        <v>15000</v>
      </c>
      <c r="F156" s="95">
        <f t="shared" si="4"/>
        <v>8500</v>
      </c>
    </row>
    <row r="157" spans="1:6" ht="25.5" customHeight="1">
      <c r="A157" s="144" t="s">
        <v>362</v>
      </c>
      <c r="B157" s="145" t="s">
        <v>151</v>
      </c>
      <c r="C157" s="146" t="s">
        <v>273</v>
      </c>
      <c r="D157" s="95">
        <f>D163</f>
        <v>23500</v>
      </c>
      <c r="E157" s="95">
        <f>E163</f>
        <v>15000</v>
      </c>
      <c r="F157" s="95">
        <f t="shared" si="4"/>
        <v>8500</v>
      </c>
    </row>
    <row r="158" spans="1:6" ht="27" customHeight="1">
      <c r="A158" s="144" t="s">
        <v>240</v>
      </c>
      <c r="B158" s="145" t="s">
        <v>151</v>
      </c>
      <c r="C158" s="146" t="s">
        <v>274</v>
      </c>
      <c r="D158" s="95">
        <f>D163</f>
        <v>23500</v>
      </c>
      <c r="E158" s="95">
        <f>E163</f>
        <v>15000</v>
      </c>
      <c r="F158" s="95">
        <f t="shared" si="4"/>
        <v>8500</v>
      </c>
    </row>
    <row r="159" spans="1:6" ht="67.5">
      <c r="A159" s="144" t="s">
        <v>102</v>
      </c>
      <c r="B159" s="145" t="s">
        <v>151</v>
      </c>
      <c r="C159" s="146" t="s">
        <v>275</v>
      </c>
      <c r="D159" s="95">
        <f>D163</f>
        <v>23500</v>
      </c>
      <c r="E159" s="95">
        <f>E163</f>
        <v>15000</v>
      </c>
      <c r="F159" s="95">
        <f t="shared" si="4"/>
        <v>8500</v>
      </c>
    </row>
    <row r="160" spans="1:6" ht="90">
      <c r="A160" s="144" t="s">
        <v>363</v>
      </c>
      <c r="B160" s="145" t="s">
        <v>151</v>
      </c>
      <c r="C160" s="146" t="s">
        <v>276</v>
      </c>
      <c r="D160" s="95">
        <f>D163</f>
        <v>23500</v>
      </c>
      <c r="E160" s="95">
        <f>E163</f>
        <v>15000</v>
      </c>
      <c r="F160" s="95">
        <f t="shared" si="4"/>
        <v>8500</v>
      </c>
    </row>
    <row r="161" spans="1:6" ht="36.75" customHeight="1">
      <c r="A161" s="144" t="s">
        <v>357</v>
      </c>
      <c r="B161" s="145" t="s">
        <v>151</v>
      </c>
      <c r="C161" s="146" t="s">
        <v>340</v>
      </c>
      <c r="D161" s="95">
        <f>D162</f>
        <v>23500</v>
      </c>
      <c r="E161" s="95">
        <f>E163</f>
        <v>15000</v>
      </c>
      <c r="F161" s="95">
        <f t="shared" si="4"/>
        <v>8500</v>
      </c>
    </row>
    <row r="162" spans="1:6" ht="33.75">
      <c r="A162" s="144" t="s">
        <v>219</v>
      </c>
      <c r="B162" s="145" t="s">
        <v>151</v>
      </c>
      <c r="C162" s="146" t="s">
        <v>277</v>
      </c>
      <c r="D162" s="95">
        <f>D163</f>
        <v>23500</v>
      </c>
      <c r="E162" s="95">
        <f>E163</f>
        <v>15000</v>
      </c>
      <c r="F162" s="95">
        <f t="shared" si="4"/>
        <v>8500</v>
      </c>
    </row>
    <row r="163" spans="1:6" ht="22.5">
      <c r="A163" s="144" t="s">
        <v>433</v>
      </c>
      <c r="B163" s="145" t="s">
        <v>151</v>
      </c>
      <c r="C163" s="146" t="s">
        <v>278</v>
      </c>
      <c r="D163" s="95">
        <v>23500</v>
      </c>
      <c r="E163" s="95">
        <v>15000</v>
      </c>
      <c r="F163" s="95">
        <f t="shared" si="4"/>
        <v>8500</v>
      </c>
    </row>
    <row r="164" spans="1:6" ht="21">
      <c r="A164" s="150" t="s">
        <v>174</v>
      </c>
      <c r="B164" s="148" t="s">
        <v>151</v>
      </c>
      <c r="C164" s="149" t="s">
        <v>202</v>
      </c>
      <c r="D164" s="142">
        <f aca="true" t="shared" si="5" ref="D164:E166">D165</f>
        <v>1993000</v>
      </c>
      <c r="E164" s="142">
        <f t="shared" si="5"/>
        <v>978761.25</v>
      </c>
      <c r="F164" s="95">
        <f t="shared" si="4"/>
        <v>1014238.75</v>
      </c>
    </row>
    <row r="165" spans="1:6" ht="22.5">
      <c r="A165" s="144" t="s">
        <v>136</v>
      </c>
      <c r="B165" s="145" t="s">
        <v>151</v>
      </c>
      <c r="C165" s="146" t="s">
        <v>203</v>
      </c>
      <c r="D165" s="95">
        <f t="shared" si="5"/>
        <v>1993000</v>
      </c>
      <c r="E165" s="95">
        <f t="shared" si="5"/>
        <v>978761.25</v>
      </c>
      <c r="F165" s="95">
        <f t="shared" si="4"/>
        <v>1014238.75</v>
      </c>
    </row>
    <row r="166" spans="1:6" ht="25.5" customHeight="1">
      <c r="A166" s="144" t="s">
        <v>3</v>
      </c>
      <c r="B166" s="145" t="s">
        <v>151</v>
      </c>
      <c r="C166" s="146" t="s">
        <v>4</v>
      </c>
      <c r="D166" s="95">
        <f t="shared" si="5"/>
        <v>1993000</v>
      </c>
      <c r="E166" s="95">
        <f t="shared" si="5"/>
        <v>978761.25</v>
      </c>
      <c r="F166" s="95">
        <f t="shared" si="4"/>
        <v>1014238.75</v>
      </c>
    </row>
    <row r="167" spans="1:6" ht="45">
      <c r="A167" s="144" t="s">
        <v>167</v>
      </c>
      <c r="B167" s="145" t="s">
        <v>151</v>
      </c>
      <c r="C167" s="146" t="s">
        <v>204</v>
      </c>
      <c r="D167" s="95">
        <f>D168+D176+D172</f>
        <v>1993000</v>
      </c>
      <c r="E167" s="95">
        <f>E168+E176</f>
        <v>978761.25</v>
      </c>
      <c r="F167" s="95">
        <f t="shared" si="4"/>
        <v>1014238.75</v>
      </c>
    </row>
    <row r="168" spans="1:6" ht="81" customHeight="1">
      <c r="A168" s="144" t="s">
        <v>5</v>
      </c>
      <c r="B168" s="145" t="s">
        <v>151</v>
      </c>
      <c r="C168" s="146" t="s">
        <v>205</v>
      </c>
      <c r="D168" s="95">
        <f>D171</f>
        <v>1537300</v>
      </c>
      <c r="E168" s="95">
        <f>E171</f>
        <v>800361.25</v>
      </c>
      <c r="F168" s="95">
        <f t="shared" si="4"/>
        <v>736938.75</v>
      </c>
    </row>
    <row r="169" spans="1:6" ht="41.25" customHeight="1">
      <c r="A169" s="144" t="s">
        <v>338</v>
      </c>
      <c r="B169" s="145" t="s">
        <v>151</v>
      </c>
      <c r="C169" s="146" t="s">
        <v>339</v>
      </c>
      <c r="D169" s="95">
        <f>D170</f>
        <v>1537300</v>
      </c>
      <c r="E169" s="95">
        <f>E170</f>
        <v>800361.25</v>
      </c>
      <c r="F169" s="95">
        <f t="shared" si="4"/>
        <v>736938.75</v>
      </c>
    </row>
    <row r="170" spans="1:6" ht="14.25" customHeight="1">
      <c r="A170" s="144" t="s">
        <v>233</v>
      </c>
      <c r="B170" s="145" t="s">
        <v>151</v>
      </c>
      <c r="C170" s="146" t="s">
        <v>234</v>
      </c>
      <c r="D170" s="95">
        <f>D171</f>
        <v>1537300</v>
      </c>
      <c r="E170" s="95">
        <f>E171</f>
        <v>800361.25</v>
      </c>
      <c r="F170" s="95">
        <f t="shared" si="4"/>
        <v>736938.75</v>
      </c>
    </row>
    <row r="171" spans="1:6" ht="45" customHeight="1">
      <c r="A171" s="144" t="s">
        <v>166</v>
      </c>
      <c r="B171" s="145" t="s">
        <v>151</v>
      </c>
      <c r="C171" s="146" t="s">
        <v>213</v>
      </c>
      <c r="D171" s="95">
        <v>1537300</v>
      </c>
      <c r="E171" s="95">
        <v>800361.25</v>
      </c>
      <c r="F171" s="95">
        <f t="shared" si="4"/>
        <v>736938.75</v>
      </c>
    </row>
    <row r="172" spans="1:6" ht="66.75" customHeight="1">
      <c r="A172" s="144" t="s">
        <v>434</v>
      </c>
      <c r="B172" s="145" t="s">
        <v>151</v>
      </c>
      <c r="C172" s="146" t="s">
        <v>435</v>
      </c>
      <c r="D172" s="95">
        <v>99000</v>
      </c>
      <c r="E172" s="95">
        <v>0</v>
      </c>
      <c r="F172" s="95">
        <f t="shared" si="4"/>
        <v>99000</v>
      </c>
    </row>
    <row r="173" spans="1:6" ht="38.25" customHeight="1">
      <c r="A173" s="144" t="s">
        <v>338</v>
      </c>
      <c r="B173" s="145" t="s">
        <v>151</v>
      </c>
      <c r="C173" s="146" t="s">
        <v>436</v>
      </c>
      <c r="D173" s="95">
        <v>99000</v>
      </c>
      <c r="E173" s="95">
        <v>0</v>
      </c>
      <c r="F173" s="95">
        <f t="shared" si="4"/>
        <v>99000</v>
      </c>
    </row>
    <row r="174" spans="1:6" ht="21" customHeight="1">
      <c r="A174" s="144" t="s">
        <v>233</v>
      </c>
      <c r="B174" s="145" t="s">
        <v>151</v>
      </c>
      <c r="C174" s="146" t="s">
        <v>437</v>
      </c>
      <c r="D174" s="95">
        <v>99000</v>
      </c>
      <c r="E174" s="95">
        <v>0</v>
      </c>
      <c r="F174" s="95">
        <f t="shared" si="4"/>
        <v>99000</v>
      </c>
    </row>
    <row r="175" spans="1:6" ht="21.75" customHeight="1">
      <c r="A175" s="144" t="s">
        <v>438</v>
      </c>
      <c r="B175" s="145" t="s">
        <v>151</v>
      </c>
      <c r="C175" s="146" t="s">
        <v>439</v>
      </c>
      <c r="D175" s="95">
        <v>99000</v>
      </c>
      <c r="E175" s="95">
        <v>0</v>
      </c>
      <c r="F175" s="95">
        <f t="shared" si="4"/>
        <v>99000</v>
      </c>
    </row>
    <row r="176" spans="1:6" ht="42" customHeight="1">
      <c r="A176" s="144" t="s">
        <v>338</v>
      </c>
      <c r="B176" s="145" t="s">
        <v>151</v>
      </c>
      <c r="C176" s="146" t="s">
        <v>364</v>
      </c>
      <c r="D176" s="95">
        <f>D178</f>
        <v>356700</v>
      </c>
      <c r="E176" s="95">
        <f>E177</f>
        <v>178400</v>
      </c>
      <c r="F176" s="95">
        <f t="shared" si="4"/>
        <v>178300</v>
      </c>
    </row>
    <row r="177" spans="1:6" ht="14.25" customHeight="1">
      <c r="A177" s="144" t="s">
        <v>233</v>
      </c>
      <c r="B177" s="145" t="s">
        <v>151</v>
      </c>
      <c r="C177" s="146" t="s">
        <v>365</v>
      </c>
      <c r="D177" s="95">
        <f>D178</f>
        <v>356700</v>
      </c>
      <c r="E177" s="95">
        <f>E178</f>
        <v>178400</v>
      </c>
      <c r="F177" s="95">
        <f t="shared" si="4"/>
        <v>178300</v>
      </c>
    </row>
    <row r="178" spans="1:6" ht="56.25">
      <c r="A178" s="144" t="s">
        <v>166</v>
      </c>
      <c r="B178" s="145" t="s">
        <v>151</v>
      </c>
      <c r="C178" s="146" t="s">
        <v>315</v>
      </c>
      <c r="D178" s="95">
        <v>356700</v>
      </c>
      <c r="E178" s="95">
        <v>178400</v>
      </c>
      <c r="F178" s="95">
        <f t="shared" si="4"/>
        <v>178300</v>
      </c>
    </row>
    <row r="179" spans="1:6" ht="22.5">
      <c r="A179" s="144" t="s">
        <v>397</v>
      </c>
      <c r="B179" s="145" t="s">
        <v>151</v>
      </c>
      <c r="C179" s="146" t="s">
        <v>398</v>
      </c>
      <c r="D179" s="95">
        <f>D180</f>
        <v>52800</v>
      </c>
      <c r="E179" s="95">
        <f>E186</f>
        <v>19297.2</v>
      </c>
      <c r="F179" s="95">
        <f t="shared" si="4"/>
        <v>33502.8</v>
      </c>
    </row>
    <row r="180" spans="1:6" ht="22.5">
      <c r="A180" s="144" t="s">
        <v>399</v>
      </c>
      <c r="B180" s="145" t="s">
        <v>151</v>
      </c>
      <c r="C180" s="146" t="s">
        <v>400</v>
      </c>
      <c r="D180" s="95">
        <v>52800</v>
      </c>
      <c r="E180" s="95">
        <f>E186</f>
        <v>19297.2</v>
      </c>
      <c r="F180" s="95">
        <f t="shared" si="4"/>
        <v>33502.8</v>
      </c>
    </row>
    <row r="181" spans="1:6" ht="33.75">
      <c r="A181" s="144" t="s">
        <v>401</v>
      </c>
      <c r="B181" s="145" t="s">
        <v>151</v>
      </c>
      <c r="C181" s="146" t="s">
        <v>402</v>
      </c>
      <c r="D181" s="95">
        <v>52800</v>
      </c>
      <c r="E181" s="95">
        <f>E186</f>
        <v>19297.2</v>
      </c>
      <c r="F181" s="95">
        <f t="shared" si="4"/>
        <v>33502.8</v>
      </c>
    </row>
    <row r="182" spans="1:6" ht="90.75" customHeight="1">
      <c r="A182" s="144" t="s">
        <v>403</v>
      </c>
      <c r="B182" s="145" t="s">
        <v>151</v>
      </c>
      <c r="C182" s="146" t="s">
        <v>404</v>
      </c>
      <c r="D182" s="95">
        <v>52800</v>
      </c>
      <c r="E182" s="95">
        <f>E186</f>
        <v>19297.2</v>
      </c>
      <c r="F182" s="95">
        <f t="shared" si="4"/>
        <v>33502.8</v>
      </c>
    </row>
    <row r="183" spans="1:6" ht="146.25">
      <c r="A183" s="144" t="s">
        <v>405</v>
      </c>
      <c r="B183" s="145" t="s">
        <v>151</v>
      </c>
      <c r="C183" s="146" t="s">
        <v>406</v>
      </c>
      <c r="D183" s="95">
        <v>52800</v>
      </c>
      <c r="E183" s="95">
        <f>E186</f>
        <v>19297.2</v>
      </c>
      <c r="F183" s="95">
        <f t="shared" si="4"/>
        <v>33502.8</v>
      </c>
    </row>
    <row r="184" spans="1:6" ht="22.5">
      <c r="A184" s="144" t="s">
        <v>431</v>
      </c>
      <c r="B184" s="145" t="s">
        <v>151</v>
      </c>
      <c r="C184" s="146" t="s">
        <v>432</v>
      </c>
      <c r="D184" s="95">
        <v>52800</v>
      </c>
      <c r="E184" s="95">
        <f>E186</f>
        <v>19297.2</v>
      </c>
      <c r="F184" s="95">
        <f t="shared" si="4"/>
        <v>33502.8</v>
      </c>
    </row>
    <row r="185" spans="1:6" ht="22.5">
      <c r="A185" s="144" t="s">
        <v>407</v>
      </c>
      <c r="B185" s="145" t="s">
        <v>151</v>
      </c>
      <c r="C185" s="146" t="s">
        <v>408</v>
      </c>
      <c r="D185" s="95">
        <v>52800</v>
      </c>
      <c r="E185" s="95">
        <f>E186</f>
        <v>19297.2</v>
      </c>
      <c r="F185" s="95">
        <f t="shared" si="4"/>
        <v>33502.8</v>
      </c>
    </row>
    <row r="186" spans="1:6" ht="33.75">
      <c r="A186" s="144" t="s">
        <v>409</v>
      </c>
      <c r="B186" s="145" t="s">
        <v>151</v>
      </c>
      <c r="C186" s="146" t="s">
        <v>410</v>
      </c>
      <c r="D186" s="95">
        <v>52800</v>
      </c>
      <c r="E186" s="95">
        <v>19297.2</v>
      </c>
      <c r="F186" s="95">
        <f t="shared" si="4"/>
        <v>33502.8</v>
      </c>
    </row>
    <row r="187" spans="1:6" ht="16.5" customHeight="1">
      <c r="A187" s="144" t="s">
        <v>411</v>
      </c>
      <c r="B187" s="145" t="s">
        <v>151</v>
      </c>
      <c r="C187" s="146" t="s">
        <v>412</v>
      </c>
      <c r="D187" s="95">
        <v>30000</v>
      </c>
      <c r="E187" s="95">
        <f>E189</f>
        <v>0</v>
      </c>
      <c r="F187" s="95">
        <f t="shared" si="4"/>
        <v>30000</v>
      </c>
    </row>
    <row r="188" spans="1:6" ht="14.25" customHeight="1">
      <c r="A188" s="144" t="s">
        <v>413</v>
      </c>
      <c r="B188" s="145" t="s">
        <v>151</v>
      </c>
      <c r="C188" s="146" t="s">
        <v>414</v>
      </c>
      <c r="D188" s="95">
        <v>30000</v>
      </c>
      <c r="E188" s="95">
        <f>E189</f>
        <v>0</v>
      </c>
      <c r="F188" s="95">
        <f t="shared" si="4"/>
        <v>30000</v>
      </c>
    </row>
    <row r="189" spans="1:6" ht="33.75">
      <c r="A189" s="144" t="s">
        <v>415</v>
      </c>
      <c r="B189" s="145" t="s">
        <v>151</v>
      </c>
      <c r="C189" s="146" t="s">
        <v>416</v>
      </c>
      <c r="D189" s="95">
        <v>30000</v>
      </c>
      <c r="E189" s="162">
        <v>0</v>
      </c>
      <c r="F189" s="95">
        <f t="shared" si="4"/>
        <v>30000</v>
      </c>
    </row>
    <row r="190" spans="1:6" ht="56.25">
      <c r="A190" s="144" t="s">
        <v>417</v>
      </c>
      <c r="B190" s="145" t="s">
        <v>151</v>
      </c>
      <c r="C190" s="146" t="s">
        <v>429</v>
      </c>
      <c r="D190" s="95">
        <v>15000</v>
      </c>
      <c r="E190" s="95">
        <v>0</v>
      </c>
      <c r="F190" s="95">
        <f t="shared" si="4"/>
        <v>15000</v>
      </c>
    </row>
    <row r="191" spans="1:6" ht="85.5" customHeight="1">
      <c r="A191" s="144" t="s">
        <v>419</v>
      </c>
      <c r="B191" s="145" t="s">
        <v>151</v>
      </c>
      <c r="C191" s="146" t="s">
        <v>428</v>
      </c>
      <c r="D191" s="95">
        <v>15000</v>
      </c>
      <c r="E191" s="95">
        <v>0</v>
      </c>
      <c r="F191" s="95">
        <f t="shared" si="4"/>
        <v>15000</v>
      </c>
    </row>
    <row r="192" spans="1:6" ht="36" customHeight="1">
      <c r="A192" s="144" t="s">
        <v>357</v>
      </c>
      <c r="B192" s="145" t="s">
        <v>151</v>
      </c>
      <c r="C192" s="146" t="s">
        <v>430</v>
      </c>
      <c r="D192" s="95">
        <v>15000</v>
      </c>
      <c r="E192" s="95">
        <v>0</v>
      </c>
      <c r="F192" s="95">
        <f t="shared" si="4"/>
        <v>15000</v>
      </c>
    </row>
    <row r="193" spans="1:6" ht="33.75">
      <c r="A193" s="144" t="s">
        <v>219</v>
      </c>
      <c r="B193" s="145" t="s">
        <v>151</v>
      </c>
      <c r="C193" s="146" t="s">
        <v>427</v>
      </c>
      <c r="D193" s="95">
        <v>15000</v>
      </c>
      <c r="E193" s="95">
        <v>0</v>
      </c>
      <c r="F193" s="95">
        <f t="shared" si="4"/>
        <v>15000</v>
      </c>
    </row>
    <row r="194" spans="1:6" ht="22.5">
      <c r="A194" s="144" t="s">
        <v>433</v>
      </c>
      <c r="B194" s="145" t="s">
        <v>151</v>
      </c>
      <c r="C194" s="146" t="s">
        <v>426</v>
      </c>
      <c r="D194" s="95">
        <v>15000</v>
      </c>
      <c r="E194" s="95">
        <v>0</v>
      </c>
      <c r="F194" s="95">
        <f t="shared" si="4"/>
        <v>15000</v>
      </c>
    </row>
    <row r="195" spans="1:6" ht="58.5" customHeight="1">
      <c r="A195" s="144" t="s">
        <v>420</v>
      </c>
      <c r="B195" s="145" t="s">
        <v>151</v>
      </c>
      <c r="C195" s="146" t="s">
        <v>418</v>
      </c>
      <c r="D195" s="95">
        <v>15000</v>
      </c>
      <c r="E195" s="95">
        <v>0</v>
      </c>
      <c r="F195" s="95">
        <f t="shared" si="4"/>
        <v>15000</v>
      </c>
    </row>
    <row r="196" spans="1:6" ht="90">
      <c r="A196" s="144" t="s">
        <v>421</v>
      </c>
      <c r="B196" s="145" t="s">
        <v>151</v>
      </c>
      <c r="C196" s="146" t="s">
        <v>422</v>
      </c>
      <c r="D196" s="95">
        <v>15000</v>
      </c>
      <c r="E196" s="95">
        <v>0</v>
      </c>
      <c r="F196" s="95">
        <f t="shared" si="4"/>
        <v>15000</v>
      </c>
    </row>
    <row r="197" spans="1:6" ht="36" customHeight="1">
      <c r="A197" s="144" t="s">
        <v>357</v>
      </c>
      <c r="B197" s="145" t="s">
        <v>151</v>
      </c>
      <c r="C197" s="146" t="s">
        <v>425</v>
      </c>
      <c r="D197" s="95">
        <v>15000</v>
      </c>
      <c r="E197" s="95">
        <v>0</v>
      </c>
      <c r="F197" s="95">
        <f t="shared" si="4"/>
        <v>15000</v>
      </c>
    </row>
    <row r="198" spans="1:6" ht="33.75">
      <c r="A198" s="144" t="s">
        <v>219</v>
      </c>
      <c r="B198" s="145" t="s">
        <v>151</v>
      </c>
      <c r="C198" s="146" t="s">
        <v>423</v>
      </c>
      <c r="D198" s="95">
        <v>15000</v>
      </c>
      <c r="E198" s="95">
        <v>0</v>
      </c>
      <c r="F198" s="95">
        <f t="shared" si="4"/>
        <v>15000</v>
      </c>
    </row>
    <row r="199" spans="1:6" ht="22.5">
      <c r="A199" s="144" t="s">
        <v>433</v>
      </c>
      <c r="B199" s="145" t="s">
        <v>151</v>
      </c>
      <c r="C199" s="146" t="s">
        <v>424</v>
      </c>
      <c r="D199" s="95">
        <v>15000</v>
      </c>
      <c r="E199" s="95">
        <v>0</v>
      </c>
      <c r="F199" s="95">
        <f t="shared" si="4"/>
        <v>15000</v>
      </c>
    </row>
    <row r="200" spans="1:6" ht="12.75">
      <c r="A200" s="194"/>
      <c r="B200" s="195"/>
      <c r="C200" s="195"/>
      <c r="D200" s="195"/>
      <c r="E200" s="195"/>
      <c r="F200" s="196"/>
    </row>
    <row r="201" spans="1:6" ht="22.5">
      <c r="A201" s="153" t="s">
        <v>90</v>
      </c>
      <c r="B201" s="154" t="s">
        <v>103</v>
      </c>
      <c r="C201" s="155" t="s">
        <v>188</v>
      </c>
      <c r="D201" s="156">
        <v>0</v>
      </c>
      <c r="E201" s="163"/>
      <c r="F201" s="155" t="s">
        <v>188</v>
      </c>
    </row>
    <row r="202" spans="1:6" ht="11.25">
      <c r="A202" s="157"/>
      <c r="B202" s="158"/>
      <c r="C202" s="158"/>
      <c r="D202" s="158"/>
      <c r="E202" s="158"/>
      <c r="F202" s="158"/>
    </row>
    <row r="203" spans="1:6" ht="11.25">
      <c r="A203" s="157"/>
      <c r="B203" s="158"/>
      <c r="C203" s="158"/>
      <c r="D203" s="158"/>
      <c r="E203" s="158"/>
      <c r="F203" s="158"/>
    </row>
    <row r="204" spans="1:6" ht="11.25">
      <c r="A204" s="157"/>
      <c r="B204" s="158"/>
      <c r="C204" s="158"/>
      <c r="D204" s="158"/>
      <c r="E204" s="158"/>
      <c r="F204" s="158"/>
    </row>
    <row r="205" spans="1:6" ht="11.25">
      <c r="A205" s="157"/>
      <c r="B205" s="158"/>
      <c r="C205" s="158"/>
      <c r="D205" s="158"/>
      <c r="E205" s="158"/>
      <c r="F205" s="158"/>
    </row>
    <row r="206" spans="1:6" ht="11.25">
      <c r="A206" s="157"/>
      <c r="B206" s="158"/>
      <c r="C206" s="158"/>
      <c r="D206" s="158"/>
      <c r="E206" s="158"/>
      <c r="F206" s="158"/>
    </row>
    <row r="207" spans="1:6" ht="11.25">
      <c r="A207" s="157"/>
      <c r="B207" s="158"/>
      <c r="C207" s="158"/>
      <c r="D207" s="158"/>
      <c r="E207" s="158"/>
      <c r="F207" s="158"/>
    </row>
    <row r="208" spans="1:6" ht="11.25">
      <c r="A208" s="157"/>
      <c r="B208" s="158"/>
      <c r="C208" s="158"/>
      <c r="D208" s="158"/>
      <c r="E208" s="158"/>
      <c r="F208" s="158"/>
    </row>
    <row r="209" spans="1:6" ht="11.25">
      <c r="A209" s="157"/>
      <c r="B209" s="158"/>
      <c r="C209" s="158"/>
      <c r="D209" s="158"/>
      <c r="E209" s="158"/>
      <c r="F209" s="158"/>
    </row>
    <row r="210" spans="1:6" ht="11.25">
      <c r="A210" s="157"/>
      <c r="B210" s="158"/>
      <c r="C210" s="158"/>
      <c r="D210" s="158"/>
      <c r="E210" s="158"/>
      <c r="F210" s="158"/>
    </row>
    <row r="211" spans="1:6" ht="11.25">
      <c r="A211" s="157"/>
      <c r="B211" s="158"/>
      <c r="C211" s="158"/>
      <c r="D211" s="158"/>
      <c r="E211" s="158"/>
      <c r="F211" s="158"/>
    </row>
    <row r="212" spans="1:6" ht="11.25">
      <c r="A212" s="157"/>
      <c r="B212" s="158"/>
      <c r="C212" s="158"/>
      <c r="D212" s="158"/>
      <c r="E212" s="158"/>
      <c r="F212" s="158"/>
    </row>
    <row r="213" spans="1:6" ht="11.25">
      <c r="A213" s="157"/>
      <c r="B213" s="158"/>
      <c r="C213" s="158"/>
      <c r="D213" s="158"/>
      <c r="E213" s="158"/>
      <c r="F213" s="158"/>
    </row>
    <row r="214" spans="1:6" ht="11.25">
      <c r="A214" s="157"/>
      <c r="B214" s="158"/>
      <c r="C214" s="158"/>
      <c r="D214" s="158"/>
      <c r="E214" s="158"/>
      <c r="F214" s="158"/>
    </row>
    <row r="215" spans="1:6" ht="11.25">
      <c r="A215" s="157"/>
      <c r="B215" s="158"/>
      <c r="C215" s="158"/>
      <c r="D215" s="158"/>
      <c r="E215" s="158"/>
      <c r="F215" s="158"/>
    </row>
    <row r="216" spans="1:6" ht="11.25">
      <c r="A216" s="157"/>
      <c r="B216" s="158"/>
      <c r="C216" s="158"/>
      <c r="D216" s="158"/>
      <c r="E216" s="158"/>
      <c r="F216" s="158"/>
    </row>
    <row r="217" spans="1:6" ht="11.25">
      <c r="A217" s="157"/>
      <c r="B217" s="158"/>
      <c r="C217" s="158"/>
      <c r="D217" s="158"/>
      <c r="E217" s="158"/>
      <c r="F217" s="158"/>
    </row>
    <row r="218" spans="1:6" ht="11.25">
      <c r="A218" s="157"/>
      <c r="B218" s="158"/>
      <c r="C218" s="158"/>
      <c r="D218" s="158"/>
      <c r="E218" s="158"/>
      <c r="F218" s="158"/>
    </row>
    <row r="219" spans="1:6" ht="11.25">
      <c r="A219" s="157"/>
      <c r="B219" s="158"/>
      <c r="C219" s="158"/>
      <c r="D219" s="158"/>
      <c r="E219" s="158"/>
      <c r="F219" s="158"/>
    </row>
    <row r="220" spans="1:6" ht="11.25">
      <c r="A220" s="157"/>
      <c r="B220" s="158"/>
      <c r="C220" s="158"/>
      <c r="D220" s="158"/>
      <c r="E220" s="158"/>
      <c r="F220" s="158"/>
    </row>
    <row r="221" spans="1:6" ht="11.25">
      <c r="A221" s="157"/>
      <c r="B221" s="158"/>
      <c r="C221" s="158"/>
      <c r="D221" s="158"/>
      <c r="E221" s="158"/>
      <c r="F221" s="158"/>
    </row>
    <row r="222" spans="1:6" ht="11.25">
      <c r="A222" s="157"/>
      <c r="B222" s="158"/>
      <c r="C222" s="158"/>
      <c r="D222" s="158"/>
      <c r="E222" s="158"/>
      <c r="F222" s="158"/>
    </row>
    <row r="223" spans="1:6" ht="11.25">
      <c r="A223" s="157"/>
      <c r="B223" s="158"/>
      <c r="C223" s="158"/>
      <c r="D223" s="158"/>
      <c r="E223" s="158"/>
      <c r="F223" s="158"/>
    </row>
    <row r="224" spans="1:6" ht="11.25">
      <c r="A224" s="157"/>
      <c r="B224" s="158"/>
      <c r="C224" s="158"/>
      <c r="D224" s="158"/>
      <c r="E224" s="158"/>
      <c r="F224" s="158"/>
    </row>
    <row r="225" spans="1:6" ht="11.25">
      <c r="A225" s="157"/>
      <c r="B225" s="158"/>
      <c r="C225" s="158"/>
      <c r="D225" s="158"/>
      <c r="E225" s="158"/>
      <c r="F225" s="158"/>
    </row>
    <row r="226" spans="1:6" ht="11.25">
      <c r="A226" s="157"/>
      <c r="B226" s="158"/>
      <c r="C226" s="158"/>
      <c r="D226" s="158"/>
      <c r="E226" s="158"/>
      <c r="F226" s="158"/>
    </row>
    <row r="227" spans="1:6" ht="11.25">
      <c r="A227" s="157"/>
      <c r="B227" s="158"/>
      <c r="C227" s="158"/>
      <c r="D227" s="158"/>
      <c r="E227" s="158"/>
      <c r="F227" s="158"/>
    </row>
    <row r="228" spans="1:6" ht="11.25">
      <c r="A228" s="157"/>
      <c r="B228" s="158"/>
      <c r="C228" s="158"/>
      <c r="D228" s="158"/>
      <c r="E228" s="158"/>
      <c r="F228" s="158"/>
    </row>
    <row r="229" spans="1:6" ht="11.25">
      <c r="A229" s="157"/>
      <c r="B229" s="158"/>
      <c r="C229" s="158"/>
      <c r="D229" s="158"/>
      <c r="E229" s="158"/>
      <c r="F229" s="158"/>
    </row>
    <row r="230" spans="1:6" ht="11.25">
      <c r="A230" s="157"/>
      <c r="B230" s="158"/>
      <c r="C230" s="158"/>
      <c r="D230" s="158"/>
      <c r="E230" s="158"/>
      <c r="F230" s="158"/>
    </row>
    <row r="231" spans="1:6" ht="11.25">
      <c r="A231" s="157"/>
      <c r="B231" s="158"/>
      <c r="C231" s="158"/>
      <c r="D231" s="158"/>
      <c r="E231" s="158"/>
      <c r="F231" s="158"/>
    </row>
    <row r="232" spans="1:6" ht="11.25">
      <c r="A232" s="157"/>
      <c r="B232" s="158"/>
      <c r="C232" s="158"/>
      <c r="D232" s="158"/>
      <c r="E232" s="158"/>
      <c r="F232" s="158"/>
    </row>
    <row r="233" spans="1:6" ht="11.25">
      <c r="A233" s="157"/>
      <c r="B233" s="158"/>
      <c r="C233" s="158"/>
      <c r="D233" s="158"/>
      <c r="E233" s="158"/>
      <c r="F233" s="158"/>
    </row>
    <row r="234" spans="1:6" ht="11.25">
      <c r="A234" s="157"/>
      <c r="B234" s="158"/>
      <c r="C234" s="158"/>
      <c r="D234" s="158"/>
      <c r="E234" s="158"/>
      <c r="F234" s="158"/>
    </row>
    <row r="235" spans="1:6" ht="11.25">
      <c r="A235" s="157"/>
      <c r="B235" s="158"/>
      <c r="C235" s="158"/>
      <c r="D235" s="158"/>
      <c r="E235" s="158"/>
      <c r="F235" s="158"/>
    </row>
    <row r="236" spans="1:6" ht="11.25">
      <c r="A236" s="157"/>
      <c r="B236" s="158"/>
      <c r="C236" s="158"/>
      <c r="D236" s="158"/>
      <c r="E236" s="158"/>
      <c r="F236" s="158"/>
    </row>
    <row r="237" spans="1:6" ht="11.25">
      <c r="A237" s="157"/>
      <c r="B237" s="158"/>
      <c r="C237" s="158"/>
      <c r="D237" s="158"/>
      <c r="E237" s="158"/>
      <c r="F237" s="158"/>
    </row>
    <row r="238" spans="1:6" ht="11.25">
      <c r="A238" s="157"/>
      <c r="B238" s="158"/>
      <c r="C238" s="158"/>
      <c r="D238" s="158"/>
      <c r="E238" s="158"/>
      <c r="F238" s="158"/>
    </row>
    <row r="239" spans="1:6" ht="11.25">
      <c r="A239" s="157"/>
      <c r="B239" s="158"/>
      <c r="C239" s="158"/>
      <c r="D239" s="158"/>
      <c r="E239" s="158"/>
      <c r="F239" s="158"/>
    </row>
    <row r="240" spans="1:6" ht="11.25">
      <c r="A240" s="157"/>
      <c r="B240" s="158"/>
      <c r="C240" s="158"/>
      <c r="D240" s="158"/>
      <c r="E240" s="158"/>
      <c r="F240" s="158"/>
    </row>
    <row r="241" spans="1:6" ht="11.25">
      <c r="A241" s="157"/>
      <c r="B241" s="158"/>
      <c r="C241" s="158"/>
      <c r="D241" s="158"/>
      <c r="E241" s="158"/>
      <c r="F241" s="158"/>
    </row>
    <row r="242" spans="1:6" ht="11.25">
      <c r="A242" s="157"/>
      <c r="B242" s="158"/>
      <c r="C242" s="158"/>
      <c r="D242" s="158"/>
      <c r="E242" s="158"/>
      <c r="F242" s="158"/>
    </row>
    <row r="243" spans="1:6" ht="11.25">
      <c r="A243" s="157"/>
      <c r="B243" s="158"/>
      <c r="C243" s="158"/>
      <c r="D243" s="158"/>
      <c r="E243" s="158"/>
      <c r="F243" s="158"/>
    </row>
    <row r="244" spans="1:6" ht="11.25">
      <c r="A244" s="157"/>
      <c r="B244" s="158"/>
      <c r="C244" s="158"/>
      <c r="D244" s="158"/>
      <c r="E244" s="158"/>
      <c r="F244" s="158"/>
    </row>
    <row r="245" spans="1:6" ht="11.25">
      <c r="A245" s="157"/>
      <c r="B245" s="158"/>
      <c r="C245" s="158"/>
      <c r="D245" s="158"/>
      <c r="E245" s="158"/>
      <c r="F245" s="158"/>
    </row>
    <row r="246" spans="1:6" ht="11.25">
      <c r="A246" s="157"/>
      <c r="B246" s="158"/>
      <c r="C246" s="158"/>
      <c r="D246" s="158"/>
      <c r="E246" s="158"/>
      <c r="F246" s="158"/>
    </row>
    <row r="247" spans="1:6" ht="11.25">
      <c r="A247" s="157"/>
      <c r="B247" s="158"/>
      <c r="C247" s="158"/>
      <c r="D247" s="158"/>
      <c r="E247" s="158"/>
      <c r="F247" s="158"/>
    </row>
    <row r="248" spans="1:6" ht="11.25">
      <c r="A248" s="157"/>
      <c r="B248" s="158"/>
      <c r="C248" s="158"/>
      <c r="D248" s="158"/>
      <c r="E248" s="158"/>
      <c r="F248" s="158"/>
    </row>
    <row r="249" spans="1:6" ht="11.25">
      <c r="A249" s="157"/>
      <c r="B249" s="158"/>
      <c r="C249" s="158"/>
      <c r="D249" s="158"/>
      <c r="E249" s="158"/>
      <c r="F249" s="158"/>
    </row>
    <row r="250" spans="1:6" ht="11.25">
      <c r="A250" s="157"/>
      <c r="B250" s="158"/>
      <c r="C250" s="158"/>
      <c r="D250" s="158"/>
      <c r="E250" s="158"/>
      <c r="F250" s="158"/>
    </row>
    <row r="251" spans="1:6" ht="11.25">
      <c r="A251" s="157"/>
      <c r="B251" s="158"/>
      <c r="C251" s="158"/>
      <c r="D251" s="158"/>
      <c r="E251" s="158"/>
      <c r="F251" s="158"/>
    </row>
    <row r="252" spans="1:6" ht="11.25">
      <c r="A252" s="157"/>
      <c r="B252" s="158"/>
      <c r="C252" s="158"/>
      <c r="D252" s="158"/>
      <c r="E252" s="158"/>
      <c r="F252" s="158"/>
    </row>
    <row r="253" spans="1:6" ht="11.25">
      <c r="A253" s="157"/>
      <c r="B253" s="158"/>
      <c r="C253" s="158"/>
      <c r="D253" s="158"/>
      <c r="E253" s="158"/>
      <c r="F253" s="158"/>
    </row>
    <row r="254" spans="1:6" ht="11.25">
      <c r="A254" s="157"/>
      <c r="B254" s="158"/>
      <c r="C254" s="158"/>
      <c r="D254" s="158"/>
      <c r="E254" s="158"/>
      <c r="F254" s="158"/>
    </row>
    <row r="255" spans="1:6" ht="11.25">
      <c r="A255" s="157"/>
      <c r="B255" s="158"/>
      <c r="C255" s="158"/>
      <c r="D255" s="158"/>
      <c r="E255" s="158"/>
      <c r="F255" s="158"/>
    </row>
    <row r="256" spans="1:6" ht="11.25">
      <c r="A256" s="157"/>
      <c r="B256" s="158"/>
      <c r="C256" s="158"/>
      <c r="D256" s="158"/>
      <c r="E256" s="158"/>
      <c r="F256" s="158"/>
    </row>
    <row r="257" spans="1:6" ht="11.25">
      <c r="A257" s="157"/>
      <c r="B257" s="158"/>
      <c r="C257" s="158"/>
      <c r="D257" s="158"/>
      <c r="E257" s="158"/>
      <c r="F257" s="158"/>
    </row>
    <row r="258" spans="1:6" ht="11.25">
      <c r="A258" s="157"/>
      <c r="B258" s="158"/>
      <c r="C258" s="158"/>
      <c r="D258" s="158"/>
      <c r="E258" s="158"/>
      <c r="F258" s="158"/>
    </row>
    <row r="259" spans="1:6" ht="11.25">
      <c r="A259" s="157"/>
      <c r="B259" s="158"/>
      <c r="C259" s="158"/>
      <c r="D259" s="158"/>
      <c r="E259" s="158"/>
      <c r="F259" s="158"/>
    </row>
    <row r="260" spans="1:6" ht="11.25">
      <c r="A260" s="157"/>
      <c r="B260" s="158"/>
      <c r="C260" s="158"/>
      <c r="D260" s="158"/>
      <c r="E260" s="158"/>
      <c r="F260" s="158"/>
    </row>
    <row r="261" spans="1:6" ht="11.25">
      <c r="A261" s="157"/>
      <c r="B261" s="158"/>
      <c r="C261" s="158"/>
      <c r="D261" s="158"/>
      <c r="E261" s="158"/>
      <c r="F261" s="158"/>
    </row>
    <row r="262" spans="1:6" ht="11.25">
      <c r="A262" s="157"/>
      <c r="B262" s="158"/>
      <c r="C262" s="158"/>
      <c r="D262" s="158"/>
      <c r="E262" s="158"/>
      <c r="F262" s="158"/>
    </row>
    <row r="263" spans="1:6" ht="11.25">
      <c r="A263" s="157"/>
      <c r="B263" s="158"/>
      <c r="C263" s="158"/>
      <c r="D263" s="158"/>
      <c r="E263" s="158"/>
      <c r="F263" s="158"/>
    </row>
    <row r="264" spans="1:6" ht="11.25">
      <c r="A264" s="157"/>
      <c r="B264" s="158"/>
      <c r="C264" s="158"/>
      <c r="D264" s="158"/>
      <c r="E264" s="158"/>
      <c r="F264" s="158"/>
    </row>
    <row r="265" spans="1:6" ht="11.25">
      <c r="A265" s="157"/>
      <c r="B265" s="158"/>
      <c r="C265" s="158"/>
      <c r="D265" s="158"/>
      <c r="E265" s="158"/>
      <c r="F265" s="158"/>
    </row>
    <row r="266" spans="1:6" ht="11.25">
      <c r="A266" s="157"/>
      <c r="B266" s="158"/>
      <c r="C266" s="158"/>
      <c r="D266" s="158"/>
      <c r="E266" s="158"/>
      <c r="F266" s="158"/>
    </row>
    <row r="267" spans="1:6" ht="11.25">
      <c r="A267" s="157"/>
      <c r="B267" s="158"/>
      <c r="C267" s="158"/>
      <c r="D267" s="158"/>
      <c r="E267" s="158"/>
      <c r="F267" s="158"/>
    </row>
    <row r="268" spans="1:6" ht="11.25">
      <c r="A268" s="157"/>
      <c r="B268" s="158"/>
      <c r="C268" s="158"/>
      <c r="D268" s="158"/>
      <c r="E268" s="158"/>
      <c r="F268" s="158"/>
    </row>
    <row r="269" spans="1:6" ht="11.25">
      <c r="A269" s="157"/>
      <c r="B269" s="158"/>
      <c r="C269" s="158"/>
      <c r="D269" s="158"/>
      <c r="E269" s="158"/>
      <c r="F269" s="158"/>
    </row>
    <row r="270" spans="1:6" ht="11.25">
      <c r="A270" s="157"/>
      <c r="B270" s="158"/>
      <c r="C270" s="158"/>
      <c r="D270" s="158"/>
      <c r="E270" s="158"/>
      <c r="F270" s="158"/>
    </row>
    <row r="271" spans="1:6" ht="11.25">
      <c r="A271" s="157"/>
      <c r="B271" s="158"/>
      <c r="C271" s="158"/>
      <c r="D271" s="158"/>
      <c r="E271" s="158"/>
      <c r="F271" s="158"/>
    </row>
    <row r="272" spans="1:6" ht="11.25">
      <c r="A272" s="157"/>
      <c r="B272" s="158"/>
      <c r="C272" s="158"/>
      <c r="D272" s="158"/>
      <c r="E272" s="158"/>
      <c r="F272" s="158"/>
    </row>
    <row r="273" spans="1:6" ht="11.25">
      <c r="A273" s="157"/>
      <c r="B273" s="158"/>
      <c r="C273" s="158"/>
      <c r="D273" s="158"/>
      <c r="E273" s="158"/>
      <c r="F273" s="158"/>
    </row>
    <row r="274" spans="1:6" ht="11.25">
      <c r="A274" s="157"/>
      <c r="B274" s="158"/>
      <c r="C274" s="158"/>
      <c r="D274" s="158"/>
      <c r="E274" s="158"/>
      <c r="F274" s="158"/>
    </row>
    <row r="275" spans="1:6" ht="11.25">
      <c r="A275" s="157"/>
      <c r="B275" s="158"/>
      <c r="C275" s="158"/>
      <c r="D275" s="158"/>
      <c r="E275" s="158"/>
      <c r="F275" s="158"/>
    </row>
    <row r="276" spans="1:6" ht="11.25">
      <c r="A276" s="157"/>
      <c r="B276" s="158"/>
      <c r="C276" s="158"/>
      <c r="D276" s="158"/>
      <c r="E276" s="158"/>
      <c r="F276" s="158"/>
    </row>
    <row r="277" spans="1:6" ht="11.25">
      <c r="A277" s="157"/>
      <c r="B277" s="158"/>
      <c r="C277" s="158"/>
      <c r="D277" s="158"/>
      <c r="E277" s="158"/>
      <c r="F277" s="158"/>
    </row>
    <row r="278" spans="1:6" ht="11.25">
      <c r="A278" s="157"/>
      <c r="B278" s="158"/>
      <c r="C278" s="158"/>
      <c r="D278" s="158"/>
      <c r="E278" s="158"/>
      <c r="F278" s="158"/>
    </row>
    <row r="279" spans="1:6" ht="11.25">
      <c r="A279" s="157"/>
      <c r="B279" s="158"/>
      <c r="C279" s="158"/>
      <c r="D279" s="158"/>
      <c r="E279" s="158"/>
      <c r="F279" s="158"/>
    </row>
    <row r="280" spans="1:6" ht="11.25">
      <c r="A280" s="157"/>
      <c r="B280" s="158"/>
      <c r="C280" s="158"/>
      <c r="D280" s="158"/>
      <c r="E280" s="158"/>
      <c r="F280" s="158"/>
    </row>
    <row r="281" spans="1:6" ht="11.25">
      <c r="A281" s="157"/>
      <c r="B281" s="158"/>
      <c r="C281" s="158"/>
      <c r="D281" s="158"/>
      <c r="E281" s="158"/>
      <c r="F281" s="158"/>
    </row>
    <row r="282" spans="1:6" ht="11.25">
      <c r="A282" s="157"/>
      <c r="B282" s="158"/>
      <c r="C282" s="158"/>
      <c r="D282" s="158"/>
      <c r="E282" s="158"/>
      <c r="F282" s="158"/>
    </row>
    <row r="283" spans="1:6" ht="11.25">
      <c r="A283" s="157"/>
      <c r="B283" s="158"/>
      <c r="C283" s="158"/>
      <c r="D283" s="158"/>
      <c r="E283" s="158"/>
      <c r="F283" s="158"/>
    </row>
    <row r="284" spans="1:6" ht="11.25">
      <c r="A284" s="157"/>
      <c r="B284" s="158"/>
      <c r="C284" s="158"/>
      <c r="D284" s="158"/>
      <c r="E284" s="158"/>
      <c r="F284" s="158"/>
    </row>
    <row r="285" spans="1:6" ht="11.25">
      <c r="A285" s="157"/>
      <c r="B285" s="158"/>
      <c r="C285" s="158"/>
      <c r="D285" s="158"/>
      <c r="E285" s="158"/>
      <c r="F285" s="158"/>
    </row>
    <row r="286" spans="1:6" ht="11.25">
      <c r="A286" s="157"/>
      <c r="B286" s="158"/>
      <c r="C286" s="158"/>
      <c r="D286" s="158"/>
      <c r="E286" s="158"/>
      <c r="F286" s="158"/>
    </row>
    <row r="287" spans="1:6" ht="11.25">
      <c r="A287" s="157"/>
      <c r="B287" s="158"/>
      <c r="C287" s="158"/>
      <c r="D287" s="158"/>
      <c r="E287" s="158"/>
      <c r="F287" s="158"/>
    </row>
    <row r="288" spans="1:6" ht="11.25">
      <c r="A288" s="157"/>
      <c r="B288" s="158"/>
      <c r="C288" s="158"/>
      <c r="D288" s="158"/>
      <c r="E288" s="158"/>
      <c r="F288" s="158"/>
    </row>
    <row r="289" spans="1:6" ht="11.25">
      <c r="A289" s="157"/>
      <c r="B289" s="158"/>
      <c r="C289" s="158"/>
      <c r="D289" s="158"/>
      <c r="E289" s="158"/>
      <c r="F289" s="158"/>
    </row>
    <row r="290" spans="1:6" ht="11.25">
      <c r="A290" s="157"/>
      <c r="B290" s="158"/>
      <c r="C290" s="158"/>
      <c r="D290" s="158"/>
      <c r="E290" s="158"/>
      <c r="F290" s="158"/>
    </row>
    <row r="291" spans="1:6" ht="11.25">
      <c r="A291" s="157"/>
      <c r="B291" s="158"/>
      <c r="C291" s="158"/>
      <c r="D291" s="158"/>
      <c r="E291" s="158"/>
      <c r="F291" s="158"/>
    </row>
    <row r="292" spans="1:6" ht="11.25">
      <c r="A292" s="157"/>
      <c r="B292" s="158"/>
      <c r="C292" s="158"/>
      <c r="D292" s="158"/>
      <c r="E292" s="158"/>
      <c r="F292" s="158"/>
    </row>
    <row r="293" spans="1:6" ht="11.25">
      <c r="A293" s="157"/>
      <c r="B293" s="158"/>
      <c r="C293" s="158"/>
      <c r="D293" s="158"/>
      <c r="E293" s="158"/>
      <c r="F293" s="158"/>
    </row>
    <row r="294" spans="1:6" ht="11.25">
      <c r="A294" s="157"/>
      <c r="B294" s="158"/>
      <c r="C294" s="158"/>
      <c r="D294" s="158"/>
      <c r="E294" s="158"/>
      <c r="F294" s="158"/>
    </row>
    <row r="295" spans="1:6" ht="11.25">
      <c r="A295" s="157"/>
      <c r="B295" s="158"/>
      <c r="C295" s="158"/>
      <c r="D295" s="158"/>
      <c r="E295" s="158"/>
      <c r="F295" s="158"/>
    </row>
    <row r="296" spans="1:6" ht="11.25">
      <c r="A296" s="157"/>
      <c r="B296" s="158"/>
      <c r="C296" s="158"/>
      <c r="D296" s="158"/>
      <c r="E296" s="158"/>
      <c r="F296" s="158"/>
    </row>
    <row r="297" spans="1:6" ht="11.25">
      <c r="A297" s="157"/>
      <c r="B297" s="158"/>
      <c r="C297" s="158"/>
      <c r="D297" s="158"/>
      <c r="E297" s="158"/>
      <c r="F297" s="158"/>
    </row>
    <row r="298" spans="1:6" ht="11.25">
      <c r="A298" s="157"/>
      <c r="B298" s="158"/>
      <c r="C298" s="158"/>
      <c r="D298" s="158"/>
      <c r="E298" s="158"/>
      <c r="F298" s="158"/>
    </row>
    <row r="299" spans="1:6" ht="11.25">
      <c r="A299" s="157"/>
      <c r="B299" s="158"/>
      <c r="C299" s="158"/>
      <c r="D299" s="158"/>
      <c r="E299" s="158"/>
      <c r="F299" s="158"/>
    </row>
    <row r="300" spans="1:6" ht="11.25">
      <c r="A300" s="157"/>
      <c r="B300" s="158"/>
      <c r="C300" s="158"/>
      <c r="D300" s="158"/>
      <c r="E300" s="158"/>
      <c r="F300" s="158"/>
    </row>
    <row r="301" spans="1:6" ht="11.25">
      <c r="A301" s="157"/>
      <c r="B301" s="158"/>
      <c r="C301" s="158"/>
      <c r="D301" s="158"/>
      <c r="E301" s="158"/>
      <c r="F301" s="158"/>
    </row>
    <row r="302" spans="1:6" ht="11.25">
      <c r="A302" s="157"/>
      <c r="B302" s="158"/>
      <c r="C302" s="158"/>
      <c r="D302" s="158"/>
      <c r="E302" s="158"/>
      <c r="F302" s="158"/>
    </row>
    <row r="303" spans="1:6" ht="11.25">
      <c r="A303" s="157"/>
      <c r="B303" s="158"/>
      <c r="C303" s="158"/>
      <c r="D303" s="158"/>
      <c r="E303" s="158"/>
      <c r="F303" s="158"/>
    </row>
    <row r="304" spans="1:6" ht="11.25">
      <c r="A304" s="157"/>
      <c r="B304" s="158"/>
      <c r="C304" s="158"/>
      <c r="D304" s="158"/>
      <c r="E304" s="158"/>
      <c r="F304" s="158"/>
    </row>
    <row r="305" spans="1:6" ht="11.25">
      <c r="A305" s="157"/>
      <c r="B305" s="158"/>
      <c r="C305" s="158"/>
      <c r="D305" s="158"/>
      <c r="E305" s="158"/>
      <c r="F305" s="158"/>
    </row>
    <row r="306" spans="1:6" ht="11.25">
      <c r="A306" s="157"/>
      <c r="B306" s="158"/>
      <c r="C306" s="158"/>
      <c r="D306" s="158"/>
      <c r="E306" s="158"/>
      <c r="F306" s="158"/>
    </row>
    <row r="307" spans="1:6" ht="11.25">
      <c r="A307" s="157"/>
      <c r="B307" s="158"/>
      <c r="C307" s="158"/>
      <c r="D307" s="158"/>
      <c r="E307" s="158"/>
      <c r="F307" s="158"/>
    </row>
    <row r="308" spans="1:6" ht="11.25">
      <c r="A308" s="157"/>
      <c r="B308" s="158"/>
      <c r="C308" s="158"/>
      <c r="D308" s="158"/>
      <c r="E308" s="158"/>
      <c r="F308" s="158"/>
    </row>
    <row r="309" spans="1:6" ht="11.25">
      <c r="A309" s="157"/>
      <c r="B309" s="158"/>
      <c r="C309" s="158"/>
      <c r="D309" s="158"/>
      <c r="E309" s="158"/>
      <c r="F309" s="158"/>
    </row>
    <row r="310" spans="1:6" ht="11.25">
      <c r="A310" s="157"/>
      <c r="B310" s="158"/>
      <c r="C310" s="158"/>
      <c r="D310" s="158"/>
      <c r="E310" s="158"/>
      <c r="F310" s="158"/>
    </row>
    <row r="311" spans="1:6" ht="11.25">
      <c r="A311" s="157"/>
      <c r="B311" s="158"/>
      <c r="C311" s="158"/>
      <c r="D311" s="158"/>
      <c r="E311" s="158"/>
      <c r="F311" s="158"/>
    </row>
    <row r="312" spans="1:6" ht="11.25">
      <c r="A312" s="157"/>
      <c r="B312" s="158"/>
      <c r="C312" s="158"/>
      <c r="D312" s="158"/>
      <c r="E312" s="158"/>
      <c r="F312" s="158"/>
    </row>
    <row r="313" spans="1:6" ht="11.25">
      <c r="A313" s="157"/>
      <c r="B313" s="158"/>
      <c r="C313" s="158"/>
      <c r="D313" s="158"/>
      <c r="E313" s="158"/>
      <c r="F313" s="158"/>
    </row>
    <row r="314" spans="1:6" ht="11.25">
      <c r="A314" s="157"/>
      <c r="B314" s="158"/>
      <c r="C314" s="158"/>
      <c r="D314" s="158"/>
      <c r="E314" s="158"/>
      <c r="F314" s="158"/>
    </row>
    <row r="315" spans="1:6" ht="11.25">
      <c r="A315" s="157"/>
      <c r="B315" s="158"/>
      <c r="C315" s="158"/>
      <c r="D315" s="158"/>
      <c r="E315" s="158"/>
      <c r="F315" s="158"/>
    </row>
    <row r="316" spans="1:6" ht="11.25">
      <c r="A316" s="157"/>
      <c r="B316" s="158"/>
      <c r="C316" s="158"/>
      <c r="D316" s="158"/>
      <c r="E316" s="158"/>
      <c r="F316" s="158"/>
    </row>
    <row r="317" spans="1:6" ht="11.25">
      <c r="A317" s="157"/>
      <c r="B317" s="158"/>
      <c r="C317" s="158"/>
      <c r="D317" s="158"/>
      <c r="E317" s="158"/>
      <c r="F317" s="158"/>
    </row>
    <row r="318" spans="1:6" ht="11.25">
      <c r="A318" s="157"/>
      <c r="B318" s="158"/>
      <c r="C318" s="158"/>
      <c r="D318" s="158"/>
      <c r="E318" s="158"/>
      <c r="F318" s="158"/>
    </row>
    <row r="319" spans="1:6" ht="11.25">
      <c r="A319" s="157"/>
      <c r="B319" s="158"/>
      <c r="C319" s="158"/>
      <c r="D319" s="158"/>
      <c r="E319" s="158"/>
      <c r="F319" s="158"/>
    </row>
    <row r="320" spans="1:6" ht="11.25">
      <c r="A320" s="157"/>
      <c r="B320" s="158"/>
      <c r="C320" s="158"/>
      <c r="D320" s="158"/>
      <c r="E320" s="158"/>
      <c r="F320" s="158"/>
    </row>
    <row r="321" spans="1:6" ht="11.25">
      <c r="A321" s="157"/>
      <c r="B321" s="158"/>
      <c r="C321" s="158"/>
      <c r="D321" s="158"/>
      <c r="E321" s="158"/>
      <c r="F321" s="158"/>
    </row>
    <row r="322" spans="1:6" ht="11.25">
      <c r="A322" s="157"/>
      <c r="B322" s="158"/>
      <c r="C322" s="158"/>
      <c r="D322" s="158"/>
      <c r="E322" s="158"/>
      <c r="F322" s="158"/>
    </row>
    <row r="323" spans="1:6" ht="11.25">
      <c r="A323" s="157"/>
      <c r="B323" s="158"/>
      <c r="C323" s="158"/>
      <c r="D323" s="158"/>
      <c r="E323" s="158"/>
      <c r="F323" s="158"/>
    </row>
    <row r="324" spans="1:6" ht="11.25">
      <c r="A324" s="157"/>
      <c r="B324" s="158"/>
      <c r="C324" s="158"/>
      <c r="D324" s="158"/>
      <c r="E324" s="158"/>
      <c r="F324" s="158"/>
    </row>
  </sheetData>
  <sheetProtection/>
  <mergeCells count="3">
    <mergeCell ref="A2:F2"/>
    <mergeCell ref="E1:F1"/>
    <mergeCell ref="A200:F20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1">
      <selection activeCell="E25" sqref="E25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7" t="s">
        <v>147</v>
      </c>
      <c r="F1" s="167"/>
    </row>
    <row r="2" spans="1:5" ht="12.75">
      <c r="A2" s="41" t="s">
        <v>169</v>
      </c>
      <c r="B2" s="41"/>
      <c r="C2" s="41"/>
      <c r="D2" s="41"/>
      <c r="E2" s="41"/>
    </row>
    <row r="3" ht="4.5" customHeight="1">
      <c r="A3" s="12"/>
    </row>
    <row r="4" spans="1:6" ht="12.75">
      <c r="A4" s="199" t="s">
        <v>181</v>
      </c>
      <c r="B4" s="199" t="s">
        <v>182</v>
      </c>
      <c r="C4" s="199" t="s">
        <v>74</v>
      </c>
      <c r="D4" s="199" t="s">
        <v>71</v>
      </c>
      <c r="E4" s="197" t="s">
        <v>185</v>
      </c>
      <c r="F4" s="198" t="s">
        <v>128</v>
      </c>
    </row>
    <row r="5" spans="1:6" s="10" customFormat="1" ht="54" customHeight="1">
      <c r="A5" s="199"/>
      <c r="B5" s="199"/>
      <c r="C5" s="199"/>
      <c r="D5" s="199"/>
      <c r="E5" s="197"/>
      <c r="F5" s="198"/>
    </row>
    <row r="6" spans="1:6" ht="13.5" thickBot="1">
      <c r="A6" s="13">
        <v>1</v>
      </c>
      <c r="B6" s="14">
        <v>2</v>
      </c>
      <c r="C6" s="14">
        <v>3</v>
      </c>
      <c r="D6" s="14" t="s">
        <v>186</v>
      </c>
      <c r="E6" s="14" t="s">
        <v>187</v>
      </c>
      <c r="F6" s="14" t="s">
        <v>73</v>
      </c>
    </row>
    <row r="7" spans="1:6" ht="22.5">
      <c r="A7" s="15" t="s">
        <v>75</v>
      </c>
      <c r="B7" s="43">
        <v>500</v>
      </c>
      <c r="C7" s="44" t="s">
        <v>188</v>
      </c>
      <c r="D7" s="111">
        <f>D15</f>
        <v>259600</v>
      </c>
      <c r="E7" s="112">
        <f>E15</f>
        <v>-350293.48000000045</v>
      </c>
      <c r="F7" s="113">
        <f>D7-E7</f>
        <v>609893.4800000004</v>
      </c>
    </row>
    <row r="8" spans="1:6" ht="12.75">
      <c r="A8" s="105" t="s">
        <v>175</v>
      </c>
      <c r="B8" s="45"/>
      <c r="C8" s="32"/>
      <c r="D8" s="31"/>
      <c r="E8" s="103" t="s">
        <v>142</v>
      </c>
      <c r="F8" s="118"/>
    </row>
    <row r="9" spans="1:6" ht="22.5">
      <c r="A9" s="107" t="s">
        <v>141</v>
      </c>
      <c r="B9" s="48">
        <v>520</v>
      </c>
      <c r="C9" s="30" t="s">
        <v>188</v>
      </c>
      <c r="D9" s="34" t="s">
        <v>142</v>
      </c>
      <c r="E9" s="122"/>
      <c r="F9" s="75" t="s">
        <v>142</v>
      </c>
    </row>
    <row r="10" spans="1:6" ht="12.75">
      <c r="A10" s="105" t="s">
        <v>143</v>
      </c>
      <c r="B10" s="47"/>
      <c r="C10" s="16"/>
      <c r="D10" s="35"/>
      <c r="E10" s="73"/>
      <c r="F10" s="74"/>
    </row>
    <row r="11" spans="1:6" ht="30" customHeight="1">
      <c r="A11" s="106" t="s">
        <v>215</v>
      </c>
      <c r="B11" s="48"/>
      <c r="C11" s="30" t="s">
        <v>142</v>
      </c>
      <c r="D11" s="34" t="s">
        <v>142</v>
      </c>
      <c r="E11" s="66" t="s">
        <v>142</v>
      </c>
      <c r="F11" s="104" t="s">
        <v>142</v>
      </c>
    </row>
    <row r="12" spans="1:6" ht="22.5">
      <c r="A12" s="107" t="s">
        <v>144</v>
      </c>
      <c r="B12" s="48">
        <v>620</v>
      </c>
      <c r="C12" s="30" t="s">
        <v>188</v>
      </c>
      <c r="D12" s="34" t="s">
        <v>142</v>
      </c>
      <c r="E12" s="66" t="s">
        <v>142</v>
      </c>
      <c r="F12" s="75" t="s">
        <v>142</v>
      </c>
    </row>
    <row r="13" spans="1:6" ht="12.75">
      <c r="A13" s="108" t="s">
        <v>143</v>
      </c>
      <c r="B13" s="47"/>
      <c r="C13" s="16"/>
      <c r="D13" s="36"/>
      <c r="E13" s="67"/>
      <c r="F13" s="74"/>
    </row>
    <row r="14" spans="1:6" ht="12.75">
      <c r="A14" s="109" t="s">
        <v>142</v>
      </c>
      <c r="B14" s="46"/>
      <c r="C14" s="16" t="s">
        <v>142</v>
      </c>
      <c r="D14" s="33" t="s">
        <v>142</v>
      </c>
      <c r="E14" s="67" t="s">
        <v>142</v>
      </c>
      <c r="F14" s="76" t="s">
        <v>142</v>
      </c>
    </row>
    <row r="15" spans="1:6" ht="12.75">
      <c r="A15" s="108" t="s">
        <v>140</v>
      </c>
      <c r="B15" s="69">
        <v>700</v>
      </c>
      <c r="C15" s="70" t="s">
        <v>100</v>
      </c>
      <c r="D15" s="101">
        <f>D16</f>
        <v>259600</v>
      </c>
      <c r="E15" s="115">
        <f>E16</f>
        <v>-350293.48000000045</v>
      </c>
      <c r="F15" s="118">
        <f>D15-E15</f>
        <v>609893.4800000004</v>
      </c>
    </row>
    <row r="16" spans="1:6" ht="21.75" customHeight="1">
      <c r="A16" s="107" t="s">
        <v>99</v>
      </c>
      <c r="B16" s="48">
        <v>700</v>
      </c>
      <c r="C16" s="117" t="s">
        <v>76</v>
      </c>
      <c r="D16" s="101">
        <v>259600</v>
      </c>
      <c r="E16" s="102">
        <f>E17+E21</f>
        <v>-350293.48000000045</v>
      </c>
      <c r="F16" s="116">
        <f>D16-E16</f>
        <v>609893.4800000004</v>
      </c>
    </row>
    <row r="17" spans="1:6" ht="22.5">
      <c r="A17" s="110" t="s">
        <v>137</v>
      </c>
      <c r="B17" s="49">
        <v>710</v>
      </c>
      <c r="C17" s="29" t="s">
        <v>77</v>
      </c>
      <c r="D17" s="17">
        <f>D20</f>
        <v>-8536000</v>
      </c>
      <c r="E17" s="68">
        <f>E20</f>
        <v>-4737076.53</v>
      </c>
      <c r="F17" s="77" t="s">
        <v>188</v>
      </c>
    </row>
    <row r="18" spans="1:6" ht="22.5">
      <c r="A18" s="18" t="s">
        <v>78</v>
      </c>
      <c r="B18" s="50">
        <v>710</v>
      </c>
      <c r="C18" s="19" t="s">
        <v>112</v>
      </c>
      <c r="D18" s="124">
        <f>D19</f>
        <v>-8536000</v>
      </c>
      <c r="E18" s="17">
        <f>E20</f>
        <v>-4737076.53</v>
      </c>
      <c r="F18" s="77" t="s">
        <v>188</v>
      </c>
    </row>
    <row r="19" spans="1:6" ht="22.5">
      <c r="A19" s="18" t="s">
        <v>113</v>
      </c>
      <c r="B19" s="50">
        <v>710</v>
      </c>
      <c r="C19" s="19" t="s">
        <v>114</v>
      </c>
      <c r="D19" s="17">
        <f>D20</f>
        <v>-8536000</v>
      </c>
      <c r="E19" s="17">
        <f>E20</f>
        <v>-4737076.53</v>
      </c>
      <c r="F19" s="77" t="s">
        <v>188</v>
      </c>
    </row>
    <row r="20" spans="1:6" ht="33.75">
      <c r="A20" s="18" t="s">
        <v>96</v>
      </c>
      <c r="B20" s="50">
        <v>710</v>
      </c>
      <c r="C20" s="19" t="s">
        <v>115</v>
      </c>
      <c r="D20" s="164">
        <v>-8536000</v>
      </c>
      <c r="E20" s="126">
        <v>-4737076.53</v>
      </c>
      <c r="F20" s="77" t="s">
        <v>188</v>
      </c>
    </row>
    <row r="21" spans="1:6" ht="22.5">
      <c r="A21" s="18" t="s">
        <v>138</v>
      </c>
      <c r="B21" s="50">
        <v>720</v>
      </c>
      <c r="C21" s="119" t="s">
        <v>116</v>
      </c>
      <c r="D21" s="101">
        <f>D24</f>
        <v>8795622</v>
      </c>
      <c r="E21" s="120">
        <f>E24</f>
        <v>4386783.05</v>
      </c>
      <c r="F21" s="77" t="s">
        <v>188</v>
      </c>
    </row>
    <row r="22" spans="1:6" ht="22.5">
      <c r="A22" s="18" t="s">
        <v>117</v>
      </c>
      <c r="B22" s="50">
        <v>720</v>
      </c>
      <c r="C22" s="119" t="s">
        <v>118</v>
      </c>
      <c r="D22" s="121">
        <f>D24</f>
        <v>8795622</v>
      </c>
      <c r="E22" s="120">
        <f>E24</f>
        <v>4386783.05</v>
      </c>
      <c r="F22" s="77" t="s">
        <v>188</v>
      </c>
    </row>
    <row r="23" spans="1:6" ht="22.5">
      <c r="A23" s="18" t="s">
        <v>119</v>
      </c>
      <c r="B23" s="50">
        <v>720</v>
      </c>
      <c r="C23" s="119" t="s">
        <v>120</v>
      </c>
      <c r="D23" s="121">
        <f>D24</f>
        <v>8795622</v>
      </c>
      <c r="E23" s="120">
        <f>E24</f>
        <v>4386783.05</v>
      </c>
      <c r="F23" s="77" t="s">
        <v>188</v>
      </c>
    </row>
    <row r="24" spans="1:6" ht="34.5" thickBot="1">
      <c r="A24" s="42" t="s">
        <v>97</v>
      </c>
      <c r="B24" s="51">
        <v>720</v>
      </c>
      <c r="C24" s="52" t="s">
        <v>121</v>
      </c>
      <c r="D24" s="114">
        <v>8795622</v>
      </c>
      <c r="E24" s="127">
        <v>4386783.05</v>
      </c>
      <c r="F24" s="78" t="s">
        <v>188</v>
      </c>
    </row>
    <row r="26" spans="1:3" ht="18.75" customHeight="1">
      <c r="A26" s="20" t="s">
        <v>316</v>
      </c>
      <c r="C26" s="166" t="s">
        <v>317</v>
      </c>
    </row>
    <row r="27" ht="12.75">
      <c r="C27" s="53" t="s">
        <v>148</v>
      </c>
    </row>
    <row r="28" ht="0.75" customHeight="1"/>
    <row r="29" spans="1:3" ht="14.25" customHeight="1">
      <c r="A29" s="3" t="s">
        <v>122</v>
      </c>
      <c r="B29" s="3"/>
      <c r="C29" s="3"/>
    </row>
    <row r="30" spans="1:3" s="3" customFormat="1" ht="11.25">
      <c r="A30" s="3" t="s">
        <v>149</v>
      </c>
      <c r="C30" s="166" t="s">
        <v>290</v>
      </c>
    </row>
    <row r="31" s="3" customFormat="1" ht="10.5" customHeight="1">
      <c r="C31" s="53" t="s">
        <v>148</v>
      </c>
    </row>
    <row r="32" s="3" customFormat="1" ht="12.75" customHeight="1" hidden="1"/>
    <row r="33" spans="1:3" s="3" customFormat="1" ht="16.5" customHeight="1">
      <c r="A33" s="3" t="s">
        <v>443</v>
      </c>
      <c r="C33" s="165"/>
    </row>
    <row r="34" s="3" customFormat="1" ht="10.5" customHeight="1">
      <c r="C34" s="53" t="s">
        <v>148</v>
      </c>
    </row>
    <row r="35" s="3" customFormat="1" ht="20.25" customHeight="1">
      <c r="A35" s="54" t="s">
        <v>442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2018-08-07T11:36:47Z</cp:lastPrinted>
  <dcterms:created xsi:type="dcterms:W3CDTF">2011-02-10T10:53:11Z</dcterms:created>
  <dcterms:modified xsi:type="dcterms:W3CDTF">2018-08-13T13:19:58Z</dcterms:modified>
  <cp:category/>
  <cp:version/>
  <cp:contentType/>
  <cp:contentStatus/>
</cp:coreProperties>
</file>