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0"/>
  </bookViews>
  <sheets>
    <sheet name="1" sheetId="1" r:id="rId1"/>
    <sheet name="2" sheetId="2" r:id="rId2"/>
  </sheets>
  <definedNames>
    <definedName name="_xlnm.Print_Area" localSheetId="0">'1'!$A$1:$K$48</definedName>
  </definedNames>
  <calcPr fullCalcOnLoad="1"/>
</workbook>
</file>

<file path=xl/sharedStrings.xml><?xml version="1.0" encoding="utf-8"?>
<sst xmlns="http://schemas.openxmlformats.org/spreadsheetml/2006/main" count="241" uniqueCount="50">
  <si>
    <t>1.</t>
  </si>
  <si>
    <t>2.</t>
  </si>
  <si>
    <t>Раздел 1.Холодное водоснабжение</t>
  </si>
  <si>
    <t>х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</si>
  <si>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</si>
  <si>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</si>
  <si>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</si>
  <si>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</si>
  <si>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Раздел 4.Отопление</t>
  </si>
  <si>
    <t>Раздел 4.1. Централизованное отопление</t>
  </si>
  <si>
    <t>Итого по разделу 4.1:</t>
  </si>
  <si>
    <t>Раздел 4.2. Отопление твердым топливом</t>
  </si>
  <si>
    <t>Итого по разделу 4.2:</t>
  </si>
  <si>
    <t>Раздел 5. Газоснабжение</t>
  </si>
  <si>
    <t>Раздел 5.1. Газоснабжение природным газом</t>
  </si>
  <si>
    <t>Итого по разделу 5.1:</t>
  </si>
  <si>
    <t>Раздел 5.2. Газоснабжение сжиженным газом</t>
  </si>
  <si>
    <t>Итого по разделу 5.2:</t>
  </si>
  <si>
    <t>Итого по разделу 5:</t>
  </si>
  <si>
    <t>Всего по разделам 1-6:</t>
  </si>
  <si>
    <t>Экономически обоснованный тариф организаций коммунального комплекса  (тариф указывается с НДС в руб/ед.изм.)</t>
  </si>
  <si>
    <t>Наименование ресурсоснабжающей организации</t>
  </si>
  <si>
    <t>Тарифы, применяемые при начислении платежей гражданам (руб./ед.изм.)</t>
  </si>
  <si>
    <t>Плата граждан за коммунальные услуги (тыс.руб.) (гр4*гр5)</t>
  </si>
  <si>
    <t>Плата граждан за коммунальные услуги (тыс.руб.) (гр8*гр9)</t>
  </si>
  <si>
    <t xml:space="preserve"> декабрь 2014 года</t>
  </si>
  <si>
    <t>Объем потребления коммунальных услуг населением по муниципальному образованию  в 2014 году  (тыс.ед.изм.)</t>
  </si>
  <si>
    <t xml:space="preserve">Изменение совокупной  платы граждан за коммунальные услуги в 2015 году по отношению к совокупной плате в декабре 2014 года                             %   (гр.10/гр.6)    </t>
  </si>
  <si>
    <t>Итого по разделу 1:</t>
  </si>
  <si>
    <t xml:space="preserve">2. </t>
  </si>
  <si>
    <r>
      <t xml:space="preserve">Раздел 6.Электроснабжение 
</t>
    </r>
    <r>
      <rPr>
        <sz val="10"/>
        <rFont val="Times New Roman"/>
        <family val="1"/>
      </rPr>
      <t>(объемы и тарифы указываются в пределах социальной нормы)</t>
    </r>
  </si>
  <si>
    <t>компонент на тепловую энергию</t>
  </si>
  <si>
    <t>компонент на холодную воду или теплоноситель</t>
  </si>
  <si>
    <t>Экономически обоснованный тариф организаций коммунального комплекса, установленный РСТ на 2015 год  (тариф указывается с НДС в руб/ед.изм.)</t>
  </si>
  <si>
    <t>Установленный распоряжением Губернатора Ростовской области от 28.11.2014 №325 предельный индекс роста платы граждан (на 1 полугодие / на 2 полугодие 2015 года)</t>
  </si>
  <si>
    <t>Приложение № 1.1</t>
  </si>
  <si>
    <t xml:space="preserve">I полугодие 2015 года </t>
  </si>
  <si>
    <t>1. ООО "Ростовтоппром"</t>
  </si>
  <si>
    <t>1. ООО "Ростгаз-Д"</t>
  </si>
  <si>
    <t>1. ОАО "Энергосбыт Ростовэнерго" ( в пределах социальной нормы)</t>
  </si>
  <si>
    <t xml:space="preserve">II полугодие 2015 года </t>
  </si>
  <si>
    <t>1. ООО "РКС"</t>
  </si>
  <si>
    <t xml:space="preserve"> </t>
  </si>
  <si>
    <t xml:space="preserve"> Расчет роста платы граждан за коммунальные услуги по муниципальному образованию  Табунщиковского сельского поселения Красносулинского района Ростовской области 
на  I полугодие 2015 года</t>
  </si>
  <si>
    <t xml:space="preserve"> Расчет роста платы граждан за коммунальные услуги по муниципальному образованию  Табунщиковского сельского поселения Красносулинского района Ростовской области 
на  II полугодие 2015 года</t>
  </si>
  <si>
    <t xml:space="preserve">1. </t>
  </si>
  <si>
    <t>Глава Табунщиковского сельского поселения                                                            А.П.Сосонный</t>
  </si>
  <si>
    <t>Глава Табунщиковского сельского поселения                                                                            А.П.Сосонный</t>
  </si>
  <si>
    <t>Исполнитель Стаценко Т.Л 89281576970</t>
  </si>
  <si>
    <t>Исполнитель   Стаценко Т.Л. 89281576970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</si>
</sst>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8.5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169" fontId="3" fillId="0" borderId="11" xfId="0" applyNumberFormat="1" applyFont="1" applyFill="1" applyBorder="1" applyAlignment="1">
      <alignment horizontal="center" vertical="top" wrapText="1"/>
    </xf>
    <xf numFmtId="168" fontId="2" fillId="0" borderId="11" xfId="0" applyNumberFormat="1" applyFont="1" applyFill="1" applyBorder="1" applyAlignment="1">
      <alignment horizontal="center" vertical="top" wrapText="1"/>
    </xf>
    <xf numFmtId="168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90" zoomScaleNormal="90" zoomScaleSheetLayoutView="90" zoomScalePageLayoutView="0" workbookViewId="0" topLeftCell="A1">
      <selection activeCell="Q41" sqref="P40:Q41"/>
    </sheetView>
  </sheetViews>
  <sheetFormatPr defaultColWidth="9.00390625" defaultRowHeight="12.75" customHeight="1"/>
  <cols>
    <col min="1" max="1" width="29.75390625" style="0" customWidth="1"/>
    <col min="2" max="2" width="11.25390625" style="0" customWidth="1"/>
    <col min="3" max="3" width="9.375" style="0" customWidth="1"/>
    <col min="4" max="4" width="10.375" style="0" customWidth="1"/>
    <col min="5" max="5" width="12.25390625" style="0" customWidth="1"/>
    <col min="6" max="6" width="13.125" style="0" customWidth="1"/>
    <col min="7" max="7" width="10.125" style="0" customWidth="1"/>
    <col min="8" max="8" width="11.375" style="0" customWidth="1"/>
    <col min="9" max="9" width="12.25390625" style="0" customWidth="1"/>
    <col min="10" max="10" width="12.75390625" style="0" customWidth="1"/>
    <col min="11" max="11" width="11.75390625" style="0" customWidth="1"/>
  </cols>
  <sheetData>
    <row r="1" ht="12.75" customHeight="1">
      <c r="J1" s="25" t="s">
        <v>35</v>
      </c>
    </row>
    <row r="2" spans="1:10" ht="43.5" customHeight="1">
      <c r="A2" s="32" t="s">
        <v>43</v>
      </c>
      <c r="B2" s="33"/>
      <c r="C2" s="33"/>
      <c r="D2" s="33"/>
      <c r="E2" s="33"/>
      <c r="F2" s="33"/>
      <c r="G2" s="33"/>
      <c r="H2" s="33"/>
      <c r="I2" s="33"/>
      <c r="J2" s="33"/>
    </row>
    <row r="4" spans="1:11" ht="28.5" customHeight="1">
      <c r="A4" s="38" t="s">
        <v>21</v>
      </c>
      <c r="B4" s="35" t="s">
        <v>25</v>
      </c>
      <c r="C4" s="35"/>
      <c r="D4" s="35"/>
      <c r="E4" s="35"/>
      <c r="F4" s="35" t="s">
        <v>36</v>
      </c>
      <c r="G4" s="35"/>
      <c r="H4" s="35"/>
      <c r="I4" s="35"/>
      <c r="J4" s="36" t="s">
        <v>27</v>
      </c>
      <c r="K4" s="28" t="s">
        <v>34</v>
      </c>
    </row>
    <row r="5" spans="1:11" ht="142.5" customHeight="1">
      <c r="A5" s="39"/>
      <c r="B5" s="21" t="s">
        <v>20</v>
      </c>
      <c r="C5" s="21" t="s">
        <v>22</v>
      </c>
      <c r="D5" s="21" t="s">
        <v>26</v>
      </c>
      <c r="E5" s="21" t="s">
        <v>23</v>
      </c>
      <c r="F5" s="21" t="s">
        <v>33</v>
      </c>
      <c r="G5" s="21" t="s">
        <v>22</v>
      </c>
      <c r="H5" s="21" t="s">
        <v>26</v>
      </c>
      <c r="I5" s="21" t="s">
        <v>24</v>
      </c>
      <c r="J5" s="37"/>
      <c r="K5" s="29"/>
    </row>
    <row r="6" spans="1:11" ht="12.75" customHeight="1">
      <c r="A6" s="20">
        <v>1</v>
      </c>
      <c r="B6" s="20">
        <v>3</v>
      </c>
      <c r="C6" s="20">
        <v>4</v>
      </c>
      <c r="D6" s="20">
        <v>5</v>
      </c>
      <c r="E6" s="20">
        <v>6</v>
      </c>
      <c r="F6" s="20">
        <v>7</v>
      </c>
      <c r="G6" s="20">
        <v>8</v>
      </c>
      <c r="H6" s="20">
        <v>9</v>
      </c>
      <c r="I6" s="20">
        <v>10</v>
      </c>
      <c r="J6" s="20">
        <v>11</v>
      </c>
      <c r="K6" s="23">
        <v>12</v>
      </c>
    </row>
    <row r="7" spans="1:11" ht="12.7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22"/>
    </row>
    <row r="8" spans="1:11" ht="12.75" customHeight="1">
      <c r="A8" s="13" t="s">
        <v>41</v>
      </c>
      <c r="B8" s="6">
        <v>64.12</v>
      </c>
      <c r="C8" s="6">
        <v>64.12</v>
      </c>
      <c r="D8" s="6">
        <v>12.94</v>
      </c>
      <c r="E8" s="7">
        <f>C8*D8</f>
        <v>829.7128</v>
      </c>
      <c r="F8" s="6">
        <v>60.57</v>
      </c>
      <c r="G8" s="6">
        <v>60.57</v>
      </c>
      <c r="H8" s="6">
        <f>D8</f>
        <v>12.94</v>
      </c>
      <c r="I8" s="7">
        <f>G8*H8</f>
        <v>783.7758</v>
      </c>
      <c r="J8" s="6">
        <f>I8/E8*100</f>
        <v>94.46350592638802</v>
      </c>
      <c r="K8" s="6" t="s">
        <v>3</v>
      </c>
    </row>
    <row r="9" spans="1:11" ht="12.75" customHeight="1">
      <c r="A9" s="13" t="s">
        <v>1</v>
      </c>
      <c r="B9" s="6"/>
      <c r="C9" s="6"/>
      <c r="D9" s="6"/>
      <c r="E9" s="7">
        <f>C9*D9</f>
        <v>0</v>
      </c>
      <c r="F9" s="6"/>
      <c r="G9" s="6"/>
      <c r="H9" s="6">
        <f>D9</f>
        <v>0</v>
      </c>
      <c r="I9" s="7">
        <f>G9*H9</f>
        <v>0</v>
      </c>
      <c r="J9" s="6" t="e">
        <f>I9/E9*100</f>
        <v>#DIV/0!</v>
      </c>
      <c r="K9" s="6" t="s">
        <v>3</v>
      </c>
    </row>
    <row r="10" spans="1:11" ht="12.75" customHeight="1">
      <c r="A10" s="14" t="s">
        <v>28</v>
      </c>
      <c r="B10" s="8" t="s">
        <v>3</v>
      </c>
      <c r="C10" s="8" t="s">
        <v>3</v>
      </c>
      <c r="D10" s="8">
        <f>SUM(D8:D9)</f>
        <v>12.94</v>
      </c>
      <c r="E10" s="9">
        <f>SUM(E8:E9)</f>
        <v>829.7128</v>
      </c>
      <c r="F10" s="8" t="s">
        <v>3</v>
      </c>
      <c r="G10" s="8" t="s">
        <v>3</v>
      </c>
      <c r="H10" s="8">
        <f>SUM(H8:H9)</f>
        <v>12.94</v>
      </c>
      <c r="I10" s="9">
        <f>SUM(I8:I9)</f>
        <v>783.7758</v>
      </c>
      <c r="J10" s="6">
        <f>I10/E10*100</f>
        <v>94.46350592638802</v>
      </c>
      <c r="K10" s="6" t="s">
        <v>3</v>
      </c>
    </row>
    <row r="11" spans="1:11" ht="12.75" customHeight="1">
      <c r="A11" s="30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22"/>
    </row>
    <row r="12" spans="1:11" ht="12.75" customHeight="1">
      <c r="A12" s="13" t="s">
        <v>45</v>
      </c>
      <c r="B12" s="6"/>
      <c r="C12" s="6"/>
      <c r="D12" s="6"/>
      <c r="E12" s="7">
        <f>C12*D12</f>
        <v>0</v>
      </c>
      <c r="F12" s="6"/>
      <c r="G12" s="6"/>
      <c r="H12" s="6">
        <f>D12</f>
        <v>0</v>
      </c>
      <c r="I12" s="7">
        <f>G12*H12</f>
        <v>0</v>
      </c>
      <c r="J12" s="6" t="e">
        <f>I12/E12*100</f>
        <v>#DIV/0!</v>
      </c>
      <c r="K12" s="6" t="s">
        <v>3</v>
      </c>
    </row>
    <row r="13" spans="1:11" ht="12.75" customHeight="1">
      <c r="A13" s="13" t="s">
        <v>1</v>
      </c>
      <c r="B13" s="6"/>
      <c r="C13" s="6"/>
      <c r="D13" s="6"/>
      <c r="E13" s="7">
        <f>C13*D13</f>
        <v>0</v>
      </c>
      <c r="F13" s="6"/>
      <c r="G13" s="6"/>
      <c r="H13" s="6">
        <f>D13</f>
        <v>0</v>
      </c>
      <c r="I13" s="7">
        <f>G13*H13</f>
        <v>0</v>
      </c>
      <c r="J13" s="6" t="e">
        <f>I13/E13*100</f>
        <v>#DIV/0!</v>
      </c>
      <c r="K13" s="6" t="s">
        <v>3</v>
      </c>
    </row>
    <row r="14" spans="1:11" ht="12.75" customHeight="1">
      <c r="A14" s="14" t="s">
        <v>5</v>
      </c>
      <c r="B14" s="8" t="s">
        <v>3</v>
      </c>
      <c r="C14" s="8" t="s">
        <v>3</v>
      </c>
      <c r="D14" s="10">
        <f>SUM(D12:D13)</f>
        <v>0</v>
      </c>
      <c r="E14" s="9">
        <f>SUM(E12:E13)</f>
        <v>0</v>
      </c>
      <c r="F14" s="8" t="s">
        <v>3</v>
      </c>
      <c r="G14" s="8" t="s">
        <v>3</v>
      </c>
      <c r="H14" s="9">
        <f>SUM(H12:H13)</f>
        <v>0</v>
      </c>
      <c r="I14" s="9">
        <f>SUM(I12:I13)</f>
        <v>0</v>
      </c>
      <c r="J14" s="6" t="e">
        <f>I14/E14*100</f>
        <v>#DIV/0!</v>
      </c>
      <c r="K14" s="6" t="s">
        <v>3</v>
      </c>
    </row>
    <row r="15" spans="1:11" ht="12.75" customHeight="1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22"/>
    </row>
    <row r="16" spans="1:11" ht="12.75" customHeight="1">
      <c r="A16" s="13" t="s">
        <v>0</v>
      </c>
      <c r="B16" s="8"/>
      <c r="C16" s="8"/>
      <c r="D16" s="8"/>
      <c r="E16" s="24">
        <f>E17+E18</f>
        <v>0</v>
      </c>
      <c r="F16" s="8"/>
      <c r="G16" s="6"/>
      <c r="H16" s="8"/>
      <c r="I16" s="9">
        <f>I17+I18</f>
        <v>0</v>
      </c>
      <c r="J16" s="6" t="e">
        <f>I16/E16*100</f>
        <v>#DIV/0!</v>
      </c>
      <c r="K16" s="6" t="s">
        <v>3</v>
      </c>
    </row>
    <row r="17" spans="1:11" ht="26.25" customHeight="1">
      <c r="A17" s="13" t="s">
        <v>32</v>
      </c>
      <c r="B17" s="8"/>
      <c r="C17" s="8"/>
      <c r="D17" s="8"/>
      <c r="E17" s="7">
        <f>D17*C17</f>
        <v>0</v>
      </c>
      <c r="F17" s="8"/>
      <c r="G17" s="6"/>
      <c r="H17" s="6">
        <f>D17</f>
        <v>0</v>
      </c>
      <c r="I17" s="7">
        <f>H17*G17</f>
        <v>0</v>
      </c>
      <c r="J17" s="8" t="s">
        <v>3</v>
      </c>
      <c r="K17" s="6" t="s">
        <v>3</v>
      </c>
    </row>
    <row r="18" spans="1:11" ht="12.75" customHeight="1">
      <c r="A18" s="13" t="s">
        <v>31</v>
      </c>
      <c r="B18" s="8"/>
      <c r="C18" s="8"/>
      <c r="D18" s="8"/>
      <c r="E18" s="7">
        <f>D18*C18</f>
        <v>0</v>
      </c>
      <c r="F18" s="8"/>
      <c r="G18" s="6"/>
      <c r="H18" s="6">
        <f>D18</f>
        <v>0</v>
      </c>
      <c r="I18" s="7">
        <f>H18*G18</f>
        <v>0</v>
      </c>
      <c r="J18" s="8" t="s">
        <v>3</v>
      </c>
      <c r="K18" s="6" t="s">
        <v>3</v>
      </c>
    </row>
    <row r="19" spans="1:11" ht="12.75" customHeight="1">
      <c r="A19" s="13" t="s">
        <v>1</v>
      </c>
      <c r="B19" s="8"/>
      <c r="C19" s="8"/>
      <c r="D19" s="8"/>
      <c r="E19" s="9">
        <f>E20+E21</f>
        <v>0</v>
      </c>
      <c r="F19" s="8"/>
      <c r="G19" s="8"/>
      <c r="H19" s="8"/>
      <c r="I19" s="9">
        <f>I20+I21</f>
        <v>0</v>
      </c>
      <c r="J19" s="6" t="e">
        <f>I19/E19*100</f>
        <v>#DIV/0!</v>
      </c>
      <c r="K19" s="6" t="s">
        <v>3</v>
      </c>
    </row>
    <row r="20" spans="1:11" ht="27.75" customHeight="1">
      <c r="A20" s="13" t="s">
        <v>32</v>
      </c>
      <c r="B20" s="8"/>
      <c r="C20" s="8"/>
      <c r="D20" s="8"/>
      <c r="E20" s="7">
        <f>D20*C20</f>
        <v>0</v>
      </c>
      <c r="F20" s="8"/>
      <c r="G20" s="8"/>
      <c r="H20" s="6">
        <f>D20</f>
        <v>0</v>
      </c>
      <c r="I20" s="7">
        <f>H20*G20</f>
        <v>0</v>
      </c>
      <c r="J20" s="8" t="s">
        <v>3</v>
      </c>
      <c r="K20" s="6" t="s">
        <v>3</v>
      </c>
    </row>
    <row r="21" spans="1:11" ht="12.75" customHeight="1">
      <c r="A21" s="13" t="s">
        <v>31</v>
      </c>
      <c r="B21" s="8"/>
      <c r="C21" s="8"/>
      <c r="D21" s="8"/>
      <c r="E21" s="7">
        <f>D21*C21</f>
        <v>0</v>
      </c>
      <c r="F21" s="8"/>
      <c r="G21" s="8"/>
      <c r="H21" s="6">
        <f>D21</f>
        <v>0</v>
      </c>
      <c r="I21" s="7">
        <f>H21*G21</f>
        <v>0</v>
      </c>
      <c r="J21" s="8" t="s">
        <v>3</v>
      </c>
      <c r="K21" s="6" t="s">
        <v>3</v>
      </c>
    </row>
    <row r="22" spans="1:11" ht="12.75" customHeight="1">
      <c r="A22" s="14" t="s">
        <v>7</v>
      </c>
      <c r="B22" s="8" t="s">
        <v>3</v>
      </c>
      <c r="C22" s="8" t="s">
        <v>3</v>
      </c>
      <c r="D22" s="8">
        <f>SUM(D16:D19)</f>
        <v>0</v>
      </c>
      <c r="E22" s="9">
        <f>E17+E19</f>
        <v>0</v>
      </c>
      <c r="F22" s="8" t="s">
        <v>3</v>
      </c>
      <c r="G22" s="8" t="s">
        <v>3</v>
      </c>
      <c r="H22" s="8">
        <f>SUM(H16:H19)</f>
        <v>0</v>
      </c>
      <c r="I22" s="9">
        <f>I16+I19</f>
        <v>0</v>
      </c>
      <c r="J22" s="6" t="e">
        <f>I22/E22*100</f>
        <v>#DIV/0!</v>
      </c>
      <c r="K22" s="6" t="s">
        <v>3</v>
      </c>
    </row>
    <row r="23" spans="1:11" ht="12.75" customHeight="1">
      <c r="A23" s="30" t="s">
        <v>8</v>
      </c>
      <c r="B23" s="30"/>
      <c r="C23" s="30"/>
      <c r="D23" s="30"/>
      <c r="E23" s="30"/>
      <c r="F23" s="30"/>
      <c r="G23" s="30"/>
      <c r="H23" s="30"/>
      <c r="I23" s="30"/>
      <c r="J23" s="30"/>
      <c r="K23" s="22"/>
    </row>
    <row r="24" spans="1:11" ht="12.7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22"/>
    </row>
    <row r="25" spans="1:11" ht="12.75" customHeight="1">
      <c r="A25" s="13" t="s">
        <v>0</v>
      </c>
      <c r="B25" s="6"/>
      <c r="C25" s="6"/>
      <c r="D25" s="6"/>
      <c r="E25" s="7">
        <f>C25*D25</f>
        <v>0</v>
      </c>
      <c r="F25" s="6"/>
      <c r="G25" s="6"/>
      <c r="H25" s="6">
        <f>D25</f>
        <v>0</v>
      </c>
      <c r="I25" s="7">
        <f>G25*H25</f>
        <v>0</v>
      </c>
      <c r="J25" s="6" t="e">
        <f>I25/E25*100</f>
        <v>#DIV/0!</v>
      </c>
      <c r="K25" s="6" t="s">
        <v>3</v>
      </c>
    </row>
    <row r="26" spans="1:11" ht="12.75" customHeight="1">
      <c r="A26" s="13" t="s">
        <v>1</v>
      </c>
      <c r="B26" s="6"/>
      <c r="C26" s="6"/>
      <c r="D26" s="11"/>
      <c r="E26" s="7">
        <f>C26*D26</f>
        <v>0</v>
      </c>
      <c r="F26" s="6"/>
      <c r="G26" s="6"/>
      <c r="H26" s="6">
        <f>D26</f>
        <v>0</v>
      </c>
      <c r="I26" s="7">
        <f>G26*H26</f>
        <v>0</v>
      </c>
      <c r="J26" s="6" t="e">
        <f>I26/E26*100</f>
        <v>#DIV/0!</v>
      </c>
      <c r="K26" s="6" t="s">
        <v>3</v>
      </c>
    </row>
    <row r="27" spans="1:11" ht="12.75" customHeight="1">
      <c r="A27" s="14" t="s">
        <v>10</v>
      </c>
      <c r="B27" s="8" t="s">
        <v>3</v>
      </c>
      <c r="C27" s="8" t="s">
        <v>3</v>
      </c>
      <c r="D27" s="12">
        <f>SUM(D25:D26)</f>
        <v>0</v>
      </c>
      <c r="E27" s="9">
        <f>SUM(E25:E26)</f>
        <v>0</v>
      </c>
      <c r="F27" s="8" t="s">
        <v>3</v>
      </c>
      <c r="G27" s="8" t="s">
        <v>3</v>
      </c>
      <c r="H27" s="8">
        <f>SUM(H25:H26)</f>
        <v>0</v>
      </c>
      <c r="I27" s="9">
        <f>SUM(I25:I26)</f>
        <v>0</v>
      </c>
      <c r="J27" s="6" t="e">
        <f>I27/E27*100</f>
        <v>#DIV/0!</v>
      </c>
      <c r="K27" s="6" t="s">
        <v>3</v>
      </c>
    </row>
    <row r="28" spans="1:11" ht="12.75" customHeight="1">
      <c r="A28" s="31" t="s">
        <v>11</v>
      </c>
      <c r="B28" s="31"/>
      <c r="C28" s="31"/>
      <c r="D28" s="31"/>
      <c r="E28" s="31"/>
      <c r="F28" s="31"/>
      <c r="G28" s="31"/>
      <c r="H28" s="31"/>
      <c r="I28" s="31"/>
      <c r="J28" s="31"/>
      <c r="K28" s="22"/>
    </row>
    <row r="29" spans="1:11" ht="12.75" customHeight="1">
      <c r="A29" s="13" t="s">
        <v>37</v>
      </c>
      <c r="B29" s="6">
        <v>4462</v>
      </c>
      <c r="C29" s="6">
        <v>4462</v>
      </c>
      <c r="D29" s="6">
        <v>3.969</v>
      </c>
      <c r="E29" s="7">
        <f>C29*D29</f>
        <v>17709.678</v>
      </c>
      <c r="F29" s="6">
        <v>4462</v>
      </c>
      <c r="G29" s="6">
        <v>4462</v>
      </c>
      <c r="H29" s="6">
        <f>D29</f>
        <v>3.969</v>
      </c>
      <c r="I29" s="7">
        <f>G29*H29</f>
        <v>17709.678</v>
      </c>
      <c r="J29" s="6">
        <f>I29/E29*100</f>
        <v>100</v>
      </c>
      <c r="K29" s="6" t="s">
        <v>3</v>
      </c>
    </row>
    <row r="30" spans="1:11" ht="12.75" customHeight="1">
      <c r="A30" s="14" t="s">
        <v>12</v>
      </c>
      <c r="B30" s="6" t="s">
        <v>3</v>
      </c>
      <c r="C30" s="6" t="s">
        <v>3</v>
      </c>
      <c r="D30" s="8">
        <f>D29</f>
        <v>3.969</v>
      </c>
      <c r="E30" s="9">
        <f>E29</f>
        <v>17709.678</v>
      </c>
      <c r="F30" s="8" t="s">
        <v>3</v>
      </c>
      <c r="G30" s="8" t="s">
        <v>3</v>
      </c>
      <c r="H30" s="8">
        <f>H29</f>
        <v>3.969</v>
      </c>
      <c r="I30" s="9">
        <f>I29</f>
        <v>17709.678</v>
      </c>
      <c r="J30" s="6">
        <f>I30/E30*100</f>
        <v>100</v>
      </c>
      <c r="K30" s="6" t="s">
        <v>3</v>
      </c>
    </row>
    <row r="31" spans="1:11" ht="12.75" customHeight="1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22"/>
    </row>
    <row r="32" spans="1:11" ht="12.75" customHeight="1">
      <c r="A32" s="31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22"/>
    </row>
    <row r="33" spans="1:11" ht="12.75" customHeight="1">
      <c r="A33" s="15" t="s">
        <v>45</v>
      </c>
      <c r="B33" s="6"/>
      <c r="C33" s="6"/>
      <c r="D33" s="6"/>
      <c r="E33" s="7">
        <f>C33*D33</f>
        <v>0</v>
      </c>
      <c r="F33" s="6"/>
      <c r="G33" s="6"/>
      <c r="H33" s="6">
        <f>D33</f>
        <v>0</v>
      </c>
      <c r="I33" s="7">
        <f>G33*H33</f>
        <v>0</v>
      </c>
      <c r="J33" s="6" t="e">
        <f>I33/E33*100</f>
        <v>#DIV/0!</v>
      </c>
      <c r="K33" s="6" t="s">
        <v>3</v>
      </c>
    </row>
    <row r="34" spans="1:11" ht="12.75" customHeight="1">
      <c r="A34" s="14" t="s">
        <v>15</v>
      </c>
      <c r="B34" s="6" t="s">
        <v>3</v>
      </c>
      <c r="C34" s="6" t="s">
        <v>3</v>
      </c>
      <c r="D34" s="8">
        <f>D33</f>
        <v>0</v>
      </c>
      <c r="E34" s="9">
        <f>E33</f>
        <v>0</v>
      </c>
      <c r="F34" s="8" t="s">
        <v>3</v>
      </c>
      <c r="G34" s="8" t="s">
        <v>3</v>
      </c>
      <c r="H34" s="8">
        <f>H33</f>
        <v>0</v>
      </c>
      <c r="I34" s="9">
        <f>I33</f>
        <v>0</v>
      </c>
      <c r="J34" s="6" t="e">
        <f>I34/E34*100</f>
        <v>#DIV/0!</v>
      </c>
      <c r="K34" s="6" t="s">
        <v>3</v>
      </c>
    </row>
    <row r="35" spans="1:11" ht="12.75" customHeight="1">
      <c r="A35" s="31" t="s">
        <v>16</v>
      </c>
      <c r="B35" s="31"/>
      <c r="C35" s="31"/>
      <c r="D35" s="31"/>
      <c r="E35" s="31"/>
      <c r="F35" s="31"/>
      <c r="G35" s="31"/>
      <c r="H35" s="31"/>
      <c r="I35" s="31"/>
      <c r="J35" s="31"/>
      <c r="K35" s="22"/>
    </row>
    <row r="36" spans="1:11" ht="12.75" customHeight="1">
      <c r="A36" s="16" t="s">
        <v>38</v>
      </c>
      <c r="B36" s="6">
        <v>29.65</v>
      </c>
      <c r="C36" s="6">
        <v>29.65</v>
      </c>
      <c r="D36" s="6">
        <v>78</v>
      </c>
      <c r="E36" s="7">
        <f>C36*D36</f>
        <v>2312.7</v>
      </c>
      <c r="F36" s="6">
        <v>29.65</v>
      </c>
      <c r="G36" s="6">
        <v>29.65</v>
      </c>
      <c r="H36" s="6">
        <f>D36</f>
        <v>78</v>
      </c>
      <c r="I36" s="7">
        <f>G36*H36</f>
        <v>2312.7</v>
      </c>
      <c r="J36" s="6">
        <f>I36/E36*100</f>
        <v>100</v>
      </c>
      <c r="K36" s="6" t="s">
        <v>3</v>
      </c>
    </row>
    <row r="37" spans="1:11" ht="12.75" customHeight="1">
      <c r="A37" s="16" t="s">
        <v>29</v>
      </c>
      <c r="B37" s="6"/>
      <c r="C37" s="6"/>
      <c r="D37" s="6"/>
      <c r="E37" s="7">
        <f>C37*D37</f>
        <v>0</v>
      </c>
      <c r="F37" s="6"/>
      <c r="G37" s="6"/>
      <c r="H37" s="6">
        <f>D37</f>
        <v>0</v>
      </c>
      <c r="I37" s="7">
        <f>G37*H37</f>
        <v>0</v>
      </c>
      <c r="J37" s="6" t="e">
        <f>I37/E37*100</f>
        <v>#DIV/0!</v>
      </c>
      <c r="K37" s="6" t="s">
        <v>3</v>
      </c>
    </row>
    <row r="38" spans="1:11" ht="12.75" customHeight="1">
      <c r="A38" s="14" t="s">
        <v>17</v>
      </c>
      <c r="B38" s="6" t="s">
        <v>3</v>
      </c>
      <c r="C38" s="6" t="s">
        <v>3</v>
      </c>
      <c r="D38" s="8">
        <f>D36+D37</f>
        <v>78</v>
      </c>
      <c r="E38" s="9">
        <f>E36+E37</f>
        <v>2312.7</v>
      </c>
      <c r="F38" s="8" t="s">
        <v>3</v>
      </c>
      <c r="G38" s="8" t="s">
        <v>3</v>
      </c>
      <c r="H38" s="8">
        <f>H36+H37</f>
        <v>78</v>
      </c>
      <c r="I38" s="9">
        <f>I36+I37</f>
        <v>2312.7</v>
      </c>
      <c r="J38" s="6">
        <f>I38/E38*100</f>
        <v>100</v>
      </c>
      <c r="K38" s="6" t="s">
        <v>3</v>
      </c>
    </row>
    <row r="39" spans="1:11" ht="27" customHeight="1">
      <c r="A39" s="30" t="s">
        <v>30</v>
      </c>
      <c r="B39" s="30"/>
      <c r="C39" s="30"/>
      <c r="D39" s="30"/>
      <c r="E39" s="30"/>
      <c r="F39" s="30"/>
      <c r="G39" s="30"/>
      <c r="H39" s="30"/>
      <c r="I39" s="30"/>
      <c r="J39" s="30"/>
      <c r="K39" s="22"/>
    </row>
    <row r="40" spans="1:11" ht="26.25" customHeight="1">
      <c r="A40" s="26" t="s">
        <v>39</v>
      </c>
      <c r="B40" s="6">
        <v>2.45</v>
      </c>
      <c r="C40" s="6">
        <v>2.45</v>
      </c>
      <c r="D40" s="6">
        <v>1050.91</v>
      </c>
      <c r="E40" s="7">
        <f>C40*D40</f>
        <v>2574.7295000000004</v>
      </c>
      <c r="F40" s="6">
        <v>2.45</v>
      </c>
      <c r="G40" s="6">
        <v>2.45</v>
      </c>
      <c r="H40" s="6">
        <v>1050.91</v>
      </c>
      <c r="I40" s="7">
        <f>G40*H40</f>
        <v>2574.7295000000004</v>
      </c>
      <c r="J40" s="6">
        <f>I40/E40*100</f>
        <v>100</v>
      </c>
      <c r="K40" s="6" t="s">
        <v>3</v>
      </c>
    </row>
    <row r="41" spans="1:11" ht="12.75" customHeight="1">
      <c r="A41" s="14" t="s">
        <v>18</v>
      </c>
      <c r="B41" s="8" t="s">
        <v>3</v>
      </c>
      <c r="C41" s="8" t="s">
        <v>3</v>
      </c>
      <c r="D41" s="8">
        <f>D40</f>
        <v>1050.91</v>
      </c>
      <c r="E41" s="9">
        <f>E40</f>
        <v>2574.7295000000004</v>
      </c>
      <c r="F41" s="8" t="s">
        <v>3</v>
      </c>
      <c r="G41" s="8" t="s">
        <v>3</v>
      </c>
      <c r="H41" s="8">
        <f>H40</f>
        <v>1050.91</v>
      </c>
      <c r="I41" s="9">
        <f>I40</f>
        <v>2574.7295000000004</v>
      </c>
      <c r="J41" s="6">
        <f>I41/E41*100</f>
        <v>100</v>
      </c>
      <c r="K41" s="6" t="s">
        <v>3</v>
      </c>
    </row>
    <row r="42" spans="1:11" ht="28.5" customHeight="1">
      <c r="A42" s="17" t="s">
        <v>19</v>
      </c>
      <c r="B42" s="18" t="s">
        <v>3</v>
      </c>
      <c r="C42" s="18" t="s">
        <v>3</v>
      </c>
      <c r="D42" s="18" t="s">
        <v>3</v>
      </c>
      <c r="E42" s="19">
        <f>E10+E14+E22+E27+E30+E34+E38+E41</f>
        <v>23426.820300000003</v>
      </c>
      <c r="F42" s="18" t="s">
        <v>3</v>
      </c>
      <c r="G42" s="18" t="s">
        <v>3</v>
      </c>
      <c r="H42" s="18" t="s">
        <v>3</v>
      </c>
      <c r="I42" s="19">
        <f>I10+I14+I22+I27+I30+I34+I38+I41</f>
        <v>23380.8833</v>
      </c>
      <c r="J42" s="18">
        <f>I42/E42*100</f>
        <v>99.80391278282012</v>
      </c>
      <c r="K42" s="22">
        <v>100</v>
      </c>
    </row>
    <row r="43" spans="1:10" ht="12.75" customHeight="1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</row>
    <row r="45" spans="1:5" ht="12.75" customHeight="1">
      <c r="A45" s="1" t="s">
        <v>46</v>
      </c>
      <c r="B45" s="5"/>
      <c r="C45" s="5"/>
      <c r="D45" s="5"/>
      <c r="E45" s="5"/>
    </row>
    <row r="47" ht="12.75" customHeight="1">
      <c r="A47" s="1" t="s">
        <v>49</v>
      </c>
    </row>
    <row r="48" ht="12.75" customHeight="1">
      <c r="A48" s="1"/>
    </row>
  </sheetData>
  <sheetProtection/>
  <mergeCells count="16">
    <mergeCell ref="A2:J2"/>
    <mergeCell ref="A7:J7"/>
    <mergeCell ref="B4:E4"/>
    <mergeCell ref="F4:I4"/>
    <mergeCell ref="J4:J5"/>
    <mergeCell ref="A4:A5"/>
    <mergeCell ref="K4:K5"/>
    <mergeCell ref="A39:J39"/>
    <mergeCell ref="A28:J28"/>
    <mergeCell ref="A31:J31"/>
    <mergeCell ref="A32:J32"/>
    <mergeCell ref="A15:J15"/>
    <mergeCell ref="A23:J23"/>
    <mergeCell ref="A24:J24"/>
    <mergeCell ref="A35:J35"/>
    <mergeCell ref="A11:J11"/>
  </mergeCells>
  <printOptions/>
  <pageMargins left="0.32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90" zoomScaleNormal="90" zoomScalePageLayoutView="0" workbookViewId="0" topLeftCell="A1">
      <selection activeCell="O15" sqref="O15"/>
    </sheetView>
  </sheetViews>
  <sheetFormatPr defaultColWidth="9.00390625" defaultRowHeight="12.75"/>
  <cols>
    <col min="1" max="1" width="29.75390625" style="0" customWidth="1"/>
    <col min="2" max="2" width="11.25390625" style="0" customWidth="1"/>
    <col min="3" max="3" width="9.375" style="0" customWidth="1"/>
    <col min="4" max="4" width="10.375" style="0" customWidth="1"/>
    <col min="5" max="5" width="12.25390625" style="0" customWidth="1"/>
    <col min="6" max="6" width="13.125" style="0" customWidth="1"/>
    <col min="7" max="7" width="10.125" style="0" customWidth="1"/>
    <col min="8" max="8" width="11.375" style="0" customWidth="1"/>
    <col min="9" max="9" width="12.25390625" style="0" customWidth="1"/>
    <col min="10" max="10" width="12.75390625" style="0" customWidth="1"/>
    <col min="11" max="11" width="11.75390625" style="0" customWidth="1"/>
  </cols>
  <sheetData>
    <row r="1" ht="12.75" customHeight="1">
      <c r="J1" s="25" t="s">
        <v>35</v>
      </c>
    </row>
    <row r="2" spans="1:10" ht="43.5" customHeight="1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</row>
    <row r="3" ht="12.75" customHeight="1"/>
    <row r="4" spans="1:11" ht="28.5" customHeight="1">
      <c r="A4" s="38" t="s">
        <v>21</v>
      </c>
      <c r="B4" s="35" t="s">
        <v>25</v>
      </c>
      <c r="C4" s="35"/>
      <c r="D4" s="35"/>
      <c r="E4" s="35"/>
      <c r="F4" s="35" t="s">
        <v>40</v>
      </c>
      <c r="G4" s="35"/>
      <c r="H4" s="35"/>
      <c r="I4" s="35"/>
      <c r="J4" s="36" t="s">
        <v>27</v>
      </c>
      <c r="K4" s="28" t="s">
        <v>34</v>
      </c>
    </row>
    <row r="5" spans="1:11" ht="142.5" customHeight="1">
      <c r="A5" s="39"/>
      <c r="B5" s="21" t="s">
        <v>20</v>
      </c>
      <c r="C5" s="21" t="s">
        <v>22</v>
      </c>
      <c r="D5" s="21" t="s">
        <v>26</v>
      </c>
      <c r="E5" s="21" t="s">
        <v>23</v>
      </c>
      <c r="F5" s="21" t="s">
        <v>33</v>
      </c>
      <c r="G5" s="21" t="s">
        <v>22</v>
      </c>
      <c r="H5" s="21" t="s">
        <v>26</v>
      </c>
      <c r="I5" s="21" t="s">
        <v>24</v>
      </c>
      <c r="J5" s="37"/>
      <c r="K5" s="29"/>
    </row>
    <row r="6" spans="1:11" ht="12.75" customHeight="1">
      <c r="A6" s="20">
        <v>1</v>
      </c>
      <c r="B6" s="20">
        <v>3</v>
      </c>
      <c r="C6" s="20">
        <v>4</v>
      </c>
      <c r="D6" s="20">
        <v>5</v>
      </c>
      <c r="E6" s="20">
        <v>6</v>
      </c>
      <c r="F6" s="20">
        <v>7</v>
      </c>
      <c r="G6" s="20">
        <v>8</v>
      </c>
      <c r="H6" s="20">
        <v>9</v>
      </c>
      <c r="I6" s="20">
        <v>10</v>
      </c>
      <c r="J6" s="20">
        <v>11</v>
      </c>
      <c r="K6" s="23">
        <v>12</v>
      </c>
    </row>
    <row r="7" spans="1:11" ht="12.75" customHeight="1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22"/>
    </row>
    <row r="8" spans="1:11" ht="12.75" customHeight="1">
      <c r="A8" s="13" t="s">
        <v>41</v>
      </c>
      <c r="B8" s="6">
        <v>64.12</v>
      </c>
      <c r="C8" s="6">
        <v>64.12</v>
      </c>
      <c r="D8" s="6">
        <v>12.94</v>
      </c>
      <c r="E8" s="7">
        <f>C8*D8</f>
        <v>829.7128</v>
      </c>
      <c r="F8" s="6">
        <v>60.57</v>
      </c>
      <c r="G8" s="6">
        <v>60.57</v>
      </c>
      <c r="H8" s="6">
        <f>D8</f>
        <v>12.94</v>
      </c>
      <c r="I8" s="7">
        <f>G8*H8</f>
        <v>783.7758</v>
      </c>
      <c r="J8" s="6">
        <f>I8/E8*100</f>
        <v>94.46350592638802</v>
      </c>
      <c r="K8" s="6" t="s">
        <v>3</v>
      </c>
    </row>
    <row r="9" spans="1:11" ht="12.75" customHeight="1">
      <c r="A9" s="13" t="s">
        <v>1</v>
      </c>
      <c r="B9" s="6"/>
      <c r="C9" s="6"/>
      <c r="D9" s="6"/>
      <c r="E9" s="7">
        <f>C9*D9</f>
        <v>0</v>
      </c>
      <c r="F9" s="6"/>
      <c r="G9" s="6"/>
      <c r="H9" s="6">
        <f>D9</f>
        <v>0</v>
      </c>
      <c r="I9" s="7">
        <f>G9*H9</f>
        <v>0</v>
      </c>
      <c r="J9" s="6" t="e">
        <f>I9/E9*100</f>
        <v>#DIV/0!</v>
      </c>
      <c r="K9" s="6" t="s">
        <v>3</v>
      </c>
    </row>
    <row r="10" spans="1:11" ht="12.75" customHeight="1">
      <c r="A10" s="14" t="s">
        <v>28</v>
      </c>
      <c r="B10" s="8" t="s">
        <v>3</v>
      </c>
      <c r="C10" s="8" t="s">
        <v>3</v>
      </c>
      <c r="D10" s="8">
        <f>SUM(D8:D9)</f>
        <v>12.94</v>
      </c>
      <c r="E10" s="9">
        <f>SUM(E8:E9)</f>
        <v>829.7128</v>
      </c>
      <c r="F10" s="8" t="s">
        <v>3</v>
      </c>
      <c r="G10" s="8" t="s">
        <v>3</v>
      </c>
      <c r="H10" s="8">
        <f>SUM(H8:H9)</f>
        <v>12.94</v>
      </c>
      <c r="I10" s="9">
        <f>SUM(I8:I9)</f>
        <v>783.7758</v>
      </c>
      <c r="J10" s="6">
        <f>I10/E10*100</f>
        <v>94.46350592638802</v>
      </c>
      <c r="K10" s="6" t="s">
        <v>3</v>
      </c>
    </row>
    <row r="11" spans="1:11" ht="12.75" customHeight="1">
      <c r="A11" s="30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22"/>
    </row>
    <row r="12" spans="1:11" ht="12.75" customHeight="1">
      <c r="A12" s="13" t="s">
        <v>45</v>
      </c>
      <c r="B12" s="6"/>
      <c r="C12" s="6"/>
      <c r="D12" s="6"/>
      <c r="E12" s="7">
        <f>C12*D12</f>
        <v>0</v>
      </c>
      <c r="F12" s="6"/>
      <c r="G12" s="6"/>
      <c r="H12" s="6">
        <f>D12</f>
        <v>0</v>
      </c>
      <c r="I12" s="7">
        <f>G12*H12</f>
        <v>0</v>
      </c>
      <c r="J12" s="6" t="e">
        <f>I12/E12*100</f>
        <v>#DIV/0!</v>
      </c>
      <c r="K12" s="6" t="s">
        <v>3</v>
      </c>
    </row>
    <row r="13" spans="1:11" ht="12.75" customHeight="1">
      <c r="A13" s="13" t="s">
        <v>1</v>
      </c>
      <c r="B13" s="6"/>
      <c r="C13" s="6"/>
      <c r="D13" s="6"/>
      <c r="E13" s="7">
        <f>C13*D13</f>
        <v>0</v>
      </c>
      <c r="F13" s="6"/>
      <c r="G13" s="6"/>
      <c r="H13" s="6">
        <f>D13</f>
        <v>0</v>
      </c>
      <c r="I13" s="7">
        <f>G13*H13</f>
        <v>0</v>
      </c>
      <c r="J13" s="6" t="e">
        <f>I13/E13*100</f>
        <v>#DIV/0!</v>
      </c>
      <c r="K13" s="6" t="s">
        <v>3</v>
      </c>
    </row>
    <row r="14" spans="1:11" ht="12.75" customHeight="1">
      <c r="A14" s="14" t="s">
        <v>5</v>
      </c>
      <c r="B14" s="8" t="s">
        <v>3</v>
      </c>
      <c r="C14" s="8" t="s">
        <v>3</v>
      </c>
      <c r="D14" s="10">
        <f>SUM(D12:D13)</f>
        <v>0</v>
      </c>
      <c r="E14" s="9">
        <f>SUM(E12:E13)</f>
        <v>0</v>
      </c>
      <c r="F14" s="8" t="s">
        <v>3</v>
      </c>
      <c r="G14" s="8" t="s">
        <v>3</v>
      </c>
      <c r="H14" s="9">
        <f>SUM(H12:H13)</f>
        <v>0</v>
      </c>
      <c r="I14" s="9">
        <f>SUM(I12:I13)</f>
        <v>0</v>
      </c>
      <c r="J14" s="6" t="e">
        <f>I14/E14*100</f>
        <v>#DIV/0!</v>
      </c>
      <c r="K14" s="6" t="s">
        <v>3</v>
      </c>
    </row>
    <row r="15" spans="1:11" ht="12.75" customHeight="1">
      <c r="A15" s="30" t="s">
        <v>6</v>
      </c>
      <c r="B15" s="30"/>
      <c r="C15" s="30"/>
      <c r="D15" s="30"/>
      <c r="E15" s="30"/>
      <c r="F15" s="30"/>
      <c r="G15" s="30"/>
      <c r="H15" s="30"/>
      <c r="I15" s="30"/>
      <c r="J15" s="30"/>
      <c r="K15" s="22"/>
    </row>
    <row r="16" spans="1:11" ht="12.75" customHeight="1">
      <c r="A16" s="13" t="s">
        <v>0</v>
      </c>
      <c r="B16" s="8"/>
      <c r="C16" s="8"/>
      <c r="D16" s="8"/>
      <c r="E16" s="24">
        <f>E17+E18</f>
        <v>0</v>
      </c>
      <c r="F16" s="8"/>
      <c r="G16" s="6"/>
      <c r="H16" s="8"/>
      <c r="I16" s="9">
        <f>I17+I18</f>
        <v>0</v>
      </c>
      <c r="J16" s="6" t="e">
        <f>I16/E16*100</f>
        <v>#DIV/0!</v>
      </c>
      <c r="K16" s="6" t="s">
        <v>3</v>
      </c>
    </row>
    <row r="17" spans="1:11" ht="26.25" customHeight="1">
      <c r="A17" s="13" t="s">
        <v>32</v>
      </c>
      <c r="B17" s="8"/>
      <c r="C17" s="8"/>
      <c r="D17" s="8"/>
      <c r="E17" s="7">
        <f>D17*C17</f>
        <v>0</v>
      </c>
      <c r="F17" s="8"/>
      <c r="G17" s="6"/>
      <c r="H17" s="6">
        <f>D17</f>
        <v>0</v>
      </c>
      <c r="I17" s="7">
        <f>H17*G17</f>
        <v>0</v>
      </c>
      <c r="J17" s="8" t="s">
        <v>3</v>
      </c>
      <c r="K17" s="6" t="s">
        <v>3</v>
      </c>
    </row>
    <row r="18" spans="1:11" ht="12.75" customHeight="1">
      <c r="A18" s="13" t="s">
        <v>31</v>
      </c>
      <c r="B18" s="8"/>
      <c r="C18" s="8"/>
      <c r="D18" s="8"/>
      <c r="E18" s="7">
        <f>D18*C18</f>
        <v>0</v>
      </c>
      <c r="F18" s="8"/>
      <c r="G18" s="6"/>
      <c r="H18" s="6">
        <f>D18</f>
        <v>0</v>
      </c>
      <c r="I18" s="7">
        <f>H18*G18</f>
        <v>0</v>
      </c>
      <c r="J18" s="8" t="s">
        <v>3</v>
      </c>
      <c r="K18" s="6" t="s">
        <v>3</v>
      </c>
    </row>
    <row r="19" spans="1:11" ht="12.75" customHeight="1">
      <c r="A19" s="13" t="s">
        <v>1</v>
      </c>
      <c r="B19" s="8"/>
      <c r="C19" s="8"/>
      <c r="D19" s="8"/>
      <c r="E19" s="9">
        <f>E20+E21</f>
        <v>0</v>
      </c>
      <c r="F19" s="8"/>
      <c r="G19" s="8"/>
      <c r="H19" s="8"/>
      <c r="I19" s="9">
        <f>I20+I21</f>
        <v>0</v>
      </c>
      <c r="J19" s="6" t="e">
        <f>I19/E19*100</f>
        <v>#DIV/0!</v>
      </c>
      <c r="K19" s="6" t="s">
        <v>3</v>
      </c>
    </row>
    <row r="20" spans="1:11" ht="27.75" customHeight="1">
      <c r="A20" s="13" t="s">
        <v>32</v>
      </c>
      <c r="B20" s="8"/>
      <c r="C20" s="8"/>
      <c r="D20" s="8"/>
      <c r="E20" s="7">
        <f>D20*C20</f>
        <v>0</v>
      </c>
      <c r="F20" s="8"/>
      <c r="G20" s="8"/>
      <c r="H20" s="6">
        <f>D20</f>
        <v>0</v>
      </c>
      <c r="I20" s="7">
        <f>H20*G20</f>
        <v>0</v>
      </c>
      <c r="J20" s="8" t="s">
        <v>3</v>
      </c>
      <c r="K20" s="6" t="s">
        <v>3</v>
      </c>
    </row>
    <row r="21" spans="1:11" ht="12.75" customHeight="1">
      <c r="A21" s="13" t="s">
        <v>31</v>
      </c>
      <c r="B21" s="8"/>
      <c r="C21" s="8"/>
      <c r="D21" s="8"/>
      <c r="E21" s="7">
        <f>D21*C21</f>
        <v>0</v>
      </c>
      <c r="F21" s="8"/>
      <c r="G21" s="8"/>
      <c r="H21" s="6">
        <f>D21</f>
        <v>0</v>
      </c>
      <c r="I21" s="7">
        <f>H21*G21</f>
        <v>0</v>
      </c>
      <c r="J21" s="8" t="s">
        <v>3</v>
      </c>
      <c r="K21" s="6" t="s">
        <v>3</v>
      </c>
    </row>
    <row r="22" spans="1:11" ht="12.75" customHeight="1">
      <c r="A22" s="14" t="s">
        <v>7</v>
      </c>
      <c r="B22" s="8" t="s">
        <v>3</v>
      </c>
      <c r="C22" s="8" t="s">
        <v>3</v>
      </c>
      <c r="D22" s="8">
        <f>SUM(D16:D19)</f>
        <v>0</v>
      </c>
      <c r="E22" s="9">
        <f>E17+E19</f>
        <v>0</v>
      </c>
      <c r="F22" s="8" t="s">
        <v>3</v>
      </c>
      <c r="G22" s="8" t="s">
        <v>3</v>
      </c>
      <c r="H22" s="8">
        <f>SUM(H16:H19)</f>
        <v>0</v>
      </c>
      <c r="I22" s="9">
        <f>I16+I19</f>
        <v>0</v>
      </c>
      <c r="J22" s="6" t="e">
        <f>I22/E22*100</f>
        <v>#DIV/0!</v>
      </c>
      <c r="K22" s="6" t="s">
        <v>3</v>
      </c>
    </row>
    <row r="23" spans="1:11" ht="12.75" customHeight="1">
      <c r="A23" s="30" t="s">
        <v>8</v>
      </c>
      <c r="B23" s="30"/>
      <c r="C23" s="30"/>
      <c r="D23" s="30"/>
      <c r="E23" s="30"/>
      <c r="F23" s="30"/>
      <c r="G23" s="30"/>
      <c r="H23" s="30"/>
      <c r="I23" s="30"/>
      <c r="J23" s="30"/>
      <c r="K23" s="22"/>
    </row>
    <row r="24" spans="1:11" ht="12.75" customHeight="1">
      <c r="A24" s="31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22"/>
    </row>
    <row r="25" spans="1:11" ht="12.75" customHeight="1">
      <c r="A25" s="13" t="s">
        <v>0</v>
      </c>
      <c r="B25" s="6"/>
      <c r="C25" s="6"/>
      <c r="D25" s="6"/>
      <c r="E25" s="7">
        <f>C25*D25</f>
        <v>0</v>
      </c>
      <c r="F25" s="6"/>
      <c r="G25" s="6"/>
      <c r="H25" s="6">
        <f>D25</f>
        <v>0</v>
      </c>
      <c r="I25" s="7">
        <f>G25*H25</f>
        <v>0</v>
      </c>
      <c r="J25" s="6" t="e">
        <f>I25/E25*100</f>
        <v>#DIV/0!</v>
      </c>
      <c r="K25" s="6" t="s">
        <v>3</v>
      </c>
    </row>
    <row r="26" spans="1:11" ht="12.75" customHeight="1">
      <c r="A26" s="13" t="s">
        <v>1</v>
      </c>
      <c r="B26" s="6"/>
      <c r="C26" s="6"/>
      <c r="D26" s="11"/>
      <c r="E26" s="7">
        <f>C26*D26</f>
        <v>0</v>
      </c>
      <c r="F26" s="6"/>
      <c r="G26" s="6"/>
      <c r="H26" s="6">
        <f>D26</f>
        <v>0</v>
      </c>
      <c r="I26" s="7">
        <f>G26*H26</f>
        <v>0</v>
      </c>
      <c r="J26" s="6" t="e">
        <f>I26/E26*100</f>
        <v>#DIV/0!</v>
      </c>
      <c r="K26" s="6" t="s">
        <v>3</v>
      </c>
    </row>
    <row r="27" spans="1:11" ht="12.75" customHeight="1">
      <c r="A27" s="14" t="s">
        <v>10</v>
      </c>
      <c r="B27" s="8" t="s">
        <v>3</v>
      </c>
      <c r="C27" s="8" t="s">
        <v>3</v>
      </c>
      <c r="D27" s="12">
        <f>SUM(D25:D26)</f>
        <v>0</v>
      </c>
      <c r="E27" s="9">
        <f>SUM(E25:E26)</f>
        <v>0</v>
      </c>
      <c r="F27" s="8" t="s">
        <v>3</v>
      </c>
      <c r="G27" s="8" t="s">
        <v>3</v>
      </c>
      <c r="H27" s="8">
        <f>SUM(H25:H26)</f>
        <v>0</v>
      </c>
      <c r="I27" s="9">
        <f>SUM(I25:I26)</f>
        <v>0</v>
      </c>
      <c r="J27" s="6" t="e">
        <f>I27/E27*100</f>
        <v>#DIV/0!</v>
      </c>
      <c r="K27" s="6" t="s">
        <v>3</v>
      </c>
    </row>
    <row r="28" spans="1:11" ht="12.75" customHeight="1">
      <c r="A28" s="31" t="s">
        <v>11</v>
      </c>
      <c r="B28" s="31"/>
      <c r="C28" s="31"/>
      <c r="D28" s="31"/>
      <c r="E28" s="31"/>
      <c r="F28" s="31"/>
      <c r="G28" s="31"/>
      <c r="H28" s="31"/>
      <c r="I28" s="31"/>
      <c r="J28" s="31"/>
      <c r="K28" s="22"/>
    </row>
    <row r="29" spans="1:11" ht="12.75" customHeight="1">
      <c r="A29" s="13" t="s">
        <v>37</v>
      </c>
      <c r="B29" s="6">
        <v>4462</v>
      </c>
      <c r="C29" s="6">
        <v>4462</v>
      </c>
      <c r="D29" s="6">
        <v>3.969</v>
      </c>
      <c r="E29" s="7">
        <f>C29*D29</f>
        <v>17709.678</v>
      </c>
      <c r="F29" s="6">
        <v>4796.65</v>
      </c>
      <c r="G29" s="6">
        <v>4796.65</v>
      </c>
      <c r="H29" s="6">
        <f>D29</f>
        <v>3.969</v>
      </c>
      <c r="I29" s="7">
        <f>G29*H29</f>
        <v>19037.90385</v>
      </c>
      <c r="J29" s="6">
        <f>I29/E29*100</f>
        <v>107.5</v>
      </c>
      <c r="K29" s="6" t="s">
        <v>3</v>
      </c>
    </row>
    <row r="30" spans="1:11" ht="12.75" customHeight="1">
      <c r="A30" s="14" t="s">
        <v>12</v>
      </c>
      <c r="B30" s="6" t="s">
        <v>3</v>
      </c>
      <c r="C30" s="6" t="s">
        <v>3</v>
      </c>
      <c r="D30" s="8">
        <f>D29</f>
        <v>3.969</v>
      </c>
      <c r="E30" s="9">
        <f>E29</f>
        <v>17709.678</v>
      </c>
      <c r="F30" s="8" t="s">
        <v>3</v>
      </c>
      <c r="G30" s="8" t="s">
        <v>3</v>
      </c>
      <c r="H30" s="8">
        <f>H29</f>
        <v>3.969</v>
      </c>
      <c r="I30" s="9">
        <f>I29</f>
        <v>19037.90385</v>
      </c>
      <c r="J30" s="6">
        <f>I30/E30*100</f>
        <v>107.5</v>
      </c>
      <c r="K30" s="6" t="s">
        <v>3</v>
      </c>
    </row>
    <row r="31" spans="1:11" ht="12.75" customHeight="1">
      <c r="A31" s="30" t="s">
        <v>13</v>
      </c>
      <c r="B31" s="30"/>
      <c r="C31" s="30"/>
      <c r="D31" s="30"/>
      <c r="E31" s="30"/>
      <c r="F31" s="30"/>
      <c r="G31" s="30"/>
      <c r="H31" s="30"/>
      <c r="I31" s="30"/>
      <c r="J31" s="30"/>
      <c r="K31" s="22"/>
    </row>
    <row r="32" spans="1:11" ht="12.75" customHeight="1">
      <c r="A32" s="31" t="s">
        <v>14</v>
      </c>
      <c r="B32" s="31"/>
      <c r="C32" s="31"/>
      <c r="D32" s="31"/>
      <c r="E32" s="31"/>
      <c r="F32" s="31"/>
      <c r="G32" s="31"/>
      <c r="H32" s="31"/>
      <c r="I32" s="31"/>
      <c r="J32" s="31"/>
      <c r="K32" s="22"/>
    </row>
    <row r="33" spans="1:11" ht="12.75" customHeight="1">
      <c r="A33" s="15" t="s">
        <v>45</v>
      </c>
      <c r="B33" s="6"/>
      <c r="C33" s="6"/>
      <c r="D33" s="6"/>
      <c r="E33" s="7">
        <f>C33*D33</f>
        <v>0</v>
      </c>
      <c r="F33" s="6"/>
      <c r="G33" s="6"/>
      <c r="H33" s="6">
        <f>D33</f>
        <v>0</v>
      </c>
      <c r="I33" s="7">
        <f>G33*H33</f>
        <v>0</v>
      </c>
      <c r="J33" s="6" t="e">
        <f>I33/E33*100</f>
        <v>#DIV/0!</v>
      </c>
      <c r="K33" s="6" t="s">
        <v>3</v>
      </c>
    </row>
    <row r="34" spans="1:11" ht="12.75" customHeight="1">
      <c r="A34" s="14" t="s">
        <v>15</v>
      </c>
      <c r="B34" s="6" t="s">
        <v>3</v>
      </c>
      <c r="C34" s="6" t="s">
        <v>3</v>
      </c>
      <c r="D34" s="8">
        <f>D33</f>
        <v>0</v>
      </c>
      <c r="E34" s="9">
        <f>E33</f>
        <v>0</v>
      </c>
      <c r="F34" s="8" t="s">
        <v>3</v>
      </c>
      <c r="G34" s="8" t="s">
        <v>3</v>
      </c>
      <c r="H34" s="8">
        <f>H33</f>
        <v>0</v>
      </c>
      <c r="I34" s="9">
        <f>I33</f>
        <v>0</v>
      </c>
      <c r="J34" s="6" t="e">
        <f>I34/E34*100</f>
        <v>#DIV/0!</v>
      </c>
      <c r="K34" s="6" t="s">
        <v>3</v>
      </c>
    </row>
    <row r="35" spans="1:11" ht="12.75" customHeight="1">
      <c r="A35" s="31" t="s">
        <v>16</v>
      </c>
      <c r="B35" s="31"/>
      <c r="C35" s="31"/>
      <c r="D35" s="31"/>
      <c r="E35" s="31"/>
      <c r="F35" s="31"/>
      <c r="G35" s="31"/>
      <c r="H35" s="31"/>
      <c r="I35" s="31"/>
      <c r="J35" s="31"/>
      <c r="K35" s="22"/>
    </row>
    <row r="36" spans="1:11" ht="12.75" customHeight="1">
      <c r="A36" s="16" t="s">
        <v>38</v>
      </c>
      <c r="B36" s="6">
        <v>29.65</v>
      </c>
      <c r="C36" s="6">
        <v>29.65</v>
      </c>
      <c r="D36" s="6">
        <v>78</v>
      </c>
      <c r="E36" s="7">
        <f>C36*D36</f>
        <v>2312.7</v>
      </c>
      <c r="F36" s="6">
        <v>31.87</v>
      </c>
      <c r="G36" s="6">
        <v>31.87</v>
      </c>
      <c r="H36" s="6">
        <f>D36</f>
        <v>78</v>
      </c>
      <c r="I36" s="7">
        <f>G36*H36</f>
        <v>2485.86</v>
      </c>
      <c r="J36" s="6">
        <f>I36/E36*100</f>
        <v>107.48735244519393</v>
      </c>
      <c r="K36" s="6" t="s">
        <v>3</v>
      </c>
    </row>
    <row r="37" spans="1:11" ht="12.75" customHeight="1">
      <c r="A37" s="16" t="s">
        <v>29</v>
      </c>
      <c r="B37" s="6"/>
      <c r="C37" s="6"/>
      <c r="D37" s="6"/>
      <c r="E37" s="7">
        <f>C37*D37</f>
        <v>0</v>
      </c>
      <c r="F37" s="6"/>
      <c r="G37" s="6"/>
      <c r="H37" s="6">
        <f>D37</f>
        <v>0</v>
      </c>
      <c r="I37" s="7">
        <f>G37*H37</f>
        <v>0</v>
      </c>
      <c r="J37" s="6" t="e">
        <f>I37/E37*100</f>
        <v>#DIV/0!</v>
      </c>
      <c r="K37" s="6" t="s">
        <v>3</v>
      </c>
    </row>
    <row r="38" spans="1:11" ht="12.75" customHeight="1">
      <c r="A38" s="14" t="s">
        <v>17</v>
      </c>
      <c r="B38" s="6" t="s">
        <v>3</v>
      </c>
      <c r="C38" s="6" t="s">
        <v>3</v>
      </c>
      <c r="D38" s="8">
        <f>D36+D37</f>
        <v>78</v>
      </c>
      <c r="E38" s="9">
        <f>E36+E37</f>
        <v>2312.7</v>
      </c>
      <c r="F38" s="8" t="s">
        <v>3</v>
      </c>
      <c r="G38" s="8" t="s">
        <v>3</v>
      </c>
      <c r="H38" s="8">
        <f>H36+H37</f>
        <v>78</v>
      </c>
      <c r="I38" s="9">
        <f>I36+I37</f>
        <v>2485.86</v>
      </c>
      <c r="J38" s="6">
        <f>I38/E38*100</f>
        <v>107.48735244519393</v>
      </c>
      <c r="K38" s="6" t="s">
        <v>3</v>
      </c>
    </row>
    <row r="39" spans="1:11" ht="27" customHeight="1">
      <c r="A39" s="30" t="s">
        <v>30</v>
      </c>
      <c r="B39" s="30"/>
      <c r="C39" s="30"/>
      <c r="D39" s="30"/>
      <c r="E39" s="30"/>
      <c r="F39" s="30"/>
      <c r="G39" s="30"/>
      <c r="H39" s="30"/>
      <c r="I39" s="30"/>
      <c r="J39" s="30"/>
      <c r="K39" s="22"/>
    </row>
    <row r="40" spans="1:11" ht="26.25" customHeight="1">
      <c r="A40" s="26" t="s">
        <v>39</v>
      </c>
      <c r="B40" s="6">
        <v>2.45</v>
      </c>
      <c r="C40" s="6">
        <v>2.45</v>
      </c>
      <c r="D40" s="6">
        <v>1050.91</v>
      </c>
      <c r="E40" s="7">
        <f>C40*D40</f>
        <v>2574.7295000000004</v>
      </c>
      <c r="F40" s="6">
        <v>2.45</v>
      </c>
      <c r="G40" s="6">
        <v>2.45</v>
      </c>
      <c r="H40" s="6">
        <f>D40</f>
        <v>1050.91</v>
      </c>
      <c r="I40" s="7">
        <f>G40*H40</f>
        <v>2574.7295000000004</v>
      </c>
      <c r="J40" s="6">
        <f>I40/E40*100</f>
        <v>100</v>
      </c>
      <c r="K40" s="6" t="s">
        <v>3</v>
      </c>
    </row>
    <row r="41" spans="1:11" ht="12.75" customHeight="1">
      <c r="A41" s="14" t="s">
        <v>18</v>
      </c>
      <c r="B41" s="8" t="s">
        <v>3</v>
      </c>
      <c r="C41" s="8" t="s">
        <v>3</v>
      </c>
      <c r="D41" s="8">
        <f>D40</f>
        <v>1050.91</v>
      </c>
      <c r="E41" s="9">
        <f>E40</f>
        <v>2574.7295000000004</v>
      </c>
      <c r="F41" s="8" t="s">
        <v>3</v>
      </c>
      <c r="G41" s="8" t="s">
        <v>3</v>
      </c>
      <c r="H41" s="8">
        <f>H40</f>
        <v>1050.91</v>
      </c>
      <c r="I41" s="9">
        <f>I40</f>
        <v>2574.7295000000004</v>
      </c>
      <c r="J41" s="6">
        <f>I41/E41*100</f>
        <v>100</v>
      </c>
      <c r="K41" s="6" t="s">
        <v>3</v>
      </c>
    </row>
    <row r="42" spans="1:11" ht="28.5" customHeight="1">
      <c r="A42" s="17" t="s">
        <v>19</v>
      </c>
      <c r="B42" s="18" t="s">
        <v>3</v>
      </c>
      <c r="C42" s="18" t="s">
        <v>3</v>
      </c>
      <c r="D42" s="18" t="s">
        <v>3</v>
      </c>
      <c r="E42" s="19">
        <f>E10+E14+E22+E27+E30+E34+E38+E41</f>
        <v>23426.820300000003</v>
      </c>
      <c r="F42" s="18" t="s">
        <v>3</v>
      </c>
      <c r="G42" s="18" t="s">
        <v>3</v>
      </c>
      <c r="H42" s="18" t="s">
        <v>3</v>
      </c>
      <c r="I42" s="19">
        <f>I10+I14+I22+I27+I30+I34+I38+I41</f>
        <v>24882.26915</v>
      </c>
      <c r="J42" s="18">
        <f>I42/E42*100</f>
        <v>106.21274603792472</v>
      </c>
      <c r="K42" s="22">
        <v>106.7</v>
      </c>
    </row>
    <row r="43" spans="1:11" ht="12.75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7" t="s">
        <v>42</v>
      </c>
    </row>
    <row r="44" spans="1:10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</row>
    <row r="45" spans="1:5" ht="12.75" customHeight="1">
      <c r="A45" s="1" t="s">
        <v>47</v>
      </c>
      <c r="B45" s="5"/>
      <c r="C45" s="5"/>
      <c r="D45" s="5"/>
      <c r="E45" s="5"/>
    </row>
    <row r="46" ht="12.75" customHeight="1"/>
    <row r="47" ht="12.75" customHeight="1">
      <c r="A47" s="1" t="s">
        <v>48</v>
      </c>
    </row>
    <row r="48" ht="12.75" customHeight="1">
      <c r="A48" s="1"/>
    </row>
  </sheetData>
  <sheetProtection/>
  <mergeCells count="16">
    <mergeCell ref="A39:J39"/>
    <mergeCell ref="A7:J7"/>
    <mergeCell ref="A11:J11"/>
    <mergeCell ref="A15:J15"/>
    <mergeCell ref="A23:J23"/>
    <mergeCell ref="A24:J24"/>
    <mergeCell ref="A28:J28"/>
    <mergeCell ref="K4:K5"/>
    <mergeCell ref="A31:J31"/>
    <mergeCell ref="A32:J32"/>
    <mergeCell ref="A35:J35"/>
    <mergeCell ref="A2:J2"/>
    <mergeCell ref="A4:A5"/>
    <mergeCell ref="B4:E4"/>
    <mergeCell ref="F4:I4"/>
    <mergeCell ref="J4:J5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Таня</cp:lastModifiedBy>
  <cp:lastPrinted>2015-02-18T04:48:41Z</cp:lastPrinted>
  <dcterms:created xsi:type="dcterms:W3CDTF">2011-04-13T06:43:01Z</dcterms:created>
  <dcterms:modified xsi:type="dcterms:W3CDTF">2015-02-27T08:24:52Z</dcterms:modified>
  <cp:category/>
  <cp:version/>
  <cp:contentType/>
  <cp:contentStatus/>
</cp:coreProperties>
</file>